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420" tabRatio="500" activeTab="1"/>
  </bookViews>
  <sheets>
    <sheet name="C1" sheetId="4" r:id="rId1"/>
    <sheet name="Example" sheetId="3" r:id="rId2"/>
    <sheet name="Sheet1" sheetId="1" state="hidden" r:id="rId3"/>
    <sheet name="Sheet2" sheetId="2" state="hidden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" i="3" l="1"/>
  <c r="R3" i="3"/>
  <c r="J6" i="3"/>
  <c r="J8" i="3"/>
  <c r="R8" i="3"/>
  <c r="S17" i="3"/>
  <c r="N4" i="3"/>
  <c r="R4" i="3"/>
  <c r="R17" i="3"/>
  <c r="T17" i="3"/>
  <c r="S18" i="3"/>
  <c r="R18" i="3"/>
  <c r="T18" i="3"/>
  <c r="S19" i="3"/>
  <c r="R19" i="3"/>
  <c r="T19" i="3"/>
  <c r="S20" i="3"/>
  <c r="R20" i="3"/>
  <c r="T20" i="3"/>
  <c r="S21" i="3"/>
  <c r="R21" i="3"/>
  <c r="T21" i="3"/>
  <c r="S22" i="3"/>
  <c r="R22" i="3"/>
  <c r="T22" i="3"/>
  <c r="S23" i="3"/>
  <c r="R23" i="3"/>
  <c r="T23" i="3"/>
  <c r="S24" i="3"/>
  <c r="R24" i="3"/>
  <c r="T24" i="3"/>
  <c r="S25" i="3"/>
  <c r="R25" i="3"/>
  <c r="T25" i="3"/>
  <c r="S26" i="3"/>
  <c r="R26" i="3"/>
  <c r="T26" i="3"/>
  <c r="S27" i="3"/>
  <c r="R27" i="3"/>
  <c r="T27" i="3"/>
  <c r="S28" i="3"/>
  <c r="R28" i="3"/>
  <c r="T28" i="3"/>
  <c r="S29" i="3"/>
  <c r="R29" i="3"/>
  <c r="T29" i="3"/>
  <c r="S30" i="3"/>
  <c r="R30" i="3"/>
  <c r="T30" i="3"/>
  <c r="S31" i="3"/>
  <c r="R31" i="3"/>
  <c r="T31" i="3"/>
  <c r="S32" i="3"/>
  <c r="R32" i="3"/>
  <c r="T32" i="3"/>
  <c r="S33" i="3"/>
  <c r="R33" i="3"/>
  <c r="T33" i="3"/>
  <c r="S34" i="3"/>
  <c r="R34" i="3"/>
  <c r="T34" i="3"/>
  <c r="S35" i="3"/>
  <c r="R35" i="3"/>
  <c r="T35" i="3"/>
  <c r="S36" i="3"/>
  <c r="R36" i="3"/>
  <c r="T36" i="3"/>
  <c r="S37" i="3"/>
  <c r="R37" i="3"/>
  <c r="T37" i="3"/>
  <c r="S38" i="3"/>
  <c r="R38" i="3"/>
  <c r="T38" i="3"/>
  <c r="S39" i="3"/>
  <c r="R39" i="3"/>
  <c r="T39" i="3"/>
  <c r="S40" i="3"/>
  <c r="R40" i="3"/>
  <c r="T40" i="3"/>
  <c r="S41" i="3"/>
  <c r="R41" i="3"/>
  <c r="T41" i="3"/>
  <c r="S42" i="3"/>
  <c r="R42" i="3"/>
  <c r="T42" i="3"/>
  <c r="S43" i="3"/>
  <c r="R43" i="3"/>
  <c r="T43" i="3"/>
  <c r="S44" i="3"/>
  <c r="R44" i="3"/>
  <c r="T44" i="3"/>
  <c r="S45" i="3"/>
  <c r="R45" i="3"/>
  <c r="T45" i="3"/>
  <c r="S46" i="3"/>
  <c r="R46" i="3"/>
  <c r="T46" i="3"/>
  <c r="S47" i="3"/>
  <c r="R47" i="3"/>
  <c r="T47" i="3"/>
  <c r="S48" i="3"/>
  <c r="R48" i="3"/>
  <c r="T48" i="3"/>
  <c r="S49" i="3"/>
  <c r="R49" i="3"/>
  <c r="T49" i="3"/>
  <c r="S50" i="3"/>
  <c r="R50" i="3"/>
  <c r="T50" i="3"/>
  <c r="S51" i="3"/>
  <c r="R51" i="3"/>
  <c r="T51" i="3"/>
  <c r="S52" i="3"/>
  <c r="R52" i="3"/>
  <c r="T52" i="3"/>
  <c r="S53" i="3"/>
  <c r="R53" i="3"/>
  <c r="T53" i="3"/>
  <c r="S54" i="3"/>
  <c r="R54" i="3"/>
  <c r="T54" i="3"/>
  <c r="S55" i="3"/>
  <c r="R55" i="3"/>
  <c r="T55" i="3"/>
  <c r="S56" i="3"/>
  <c r="R56" i="3"/>
  <c r="T56" i="3"/>
  <c r="S57" i="3"/>
  <c r="R57" i="3"/>
  <c r="T57" i="3"/>
  <c r="S58" i="3"/>
  <c r="R58" i="3"/>
  <c r="T58" i="3"/>
  <c r="S59" i="3"/>
  <c r="R59" i="3"/>
  <c r="T59" i="3"/>
  <c r="S60" i="3"/>
  <c r="R60" i="3"/>
  <c r="T60" i="3"/>
  <c r="S61" i="3"/>
  <c r="R61" i="3"/>
  <c r="T61" i="3"/>
  <c r="S62" i="3"/>
  <c r="R62" i="3"/>
  <c r="T62" i="3"/>
  <c r="S63" i="3"/>
  <c r="R63" i="3"/>
  <c r="T63" i="3"/>
  <c r="S64" i="3"/>
  <c r="R64" i="3"/>
  <c r="T64" i="3"/>
  <c r="S65" i="3"/>
  <c r="R65" i="3"/>
  <c r="T65" i="3"/>
  <c r="S66" i="3"/>
  <c r="R66" i="3"/>
  <c r="T66" i="3"/>
  <c r="S67" i="3"/>
  <c r="R67" i="3"/>
  <c r="T67" i="3"/>
  <c r="S68" i="3"/>
  <c r="R68" i="3"/>
  <c r="T68" i="3"/>
  <c r="S69" i="3"/>
  <c r="R69" i="3"/>
  <c r="T69" i="3"/>
  <c r="S70" i="3"/>
  <c r="R70" i="3"/>
  <c r="T70" i="3"/>
  <c r="S71" i="3"/>
  <c r="R71" i="3"/>
  <c r="T71" i="3"/>
  <c r="S72" i="3"/>
  <c r="R72" i="3"/>
  <c r="T72" i="3"/>
  <c r="S73" i="3"/>
  <c r="R73" i="3"/>
  <c r="T73" i="3"/>
  <c r="S74" i="3"/>
  <c r="R74" i="3"/>
  <c r="T74" i="3"/>
  <c r="S75" i="3"/>
  <c r="R75" i="3"/>
  <c r="T75" i="3"/>
  <c r="S76" i="3"/>
  <c r="R76" i="3"/>
  <c r="T76" i="3"/>
  <c r="S77" i="3"/>
  <c r="R77" i="3"/>
  <c r="T77" i="3"/>
  <c r="S78" i="3"/>
  <c r="R78" i="3"/>
  <c r="T78" i="3"/>
  <c r="S79" i="3"/>
  <c r="R79" i="3"/>
  <c r="T79" i="3"/>
  <c r="S80" i="3"/>
  <c r="R80" i="3"/>
  <c r="T80" i="3"/>
  <c r="S81" i="3"/>
  <c r="R81" i="3"/>
  <c r="T81" i="3"/>
  <c r="S82" i="3"/>
  <c r="R82" i="3"/>
  <c r="T82" i="3"/>
  <c r="S83" i="3"/>
  <c r="R83" i="3"/>
  <c r="T83" i="3"/>
  <c r="S84" i="3"/>
  <c r="R84" i="3"/>
  <c r="T84" i="3"/>
  <c r="S85" i="3"/>
  <c r="R85" i="3"/>
  <c r="T85" i="3"/>
  <c r="S86" i="3"/>
  <c r="R86" i="3"/>
  <c r="T86" i="3"/>
  <c r="S87" i="3"/>
  <c r="R87" i="3"/>
  <c r="T87" i="3"/>
  <c r="S88" i="3"/>
  <c r="R88" i="3"/>
  <c r="T88" i="3"/>
  <c r="S89" i="3"/>
  <c r="R89" i="3"/>
  <c r="T89" i="3"/>
  <c r="S90" i="3"/>
  <c r="R90" i="3"/>
  <c r="T90" i="3"/>
  <c r="S91" i="3"/>
  <c r="R91" i="3"/>
  <c r="T91" i="3"/>
  <c r="S92" i="3"/>
  <c r="R92" i="3"/>
  <c r="T92" i="3"/>
  <c r="S93" i="3"/>
  <c r="R93" i="3"/>
  <c r="T93" i="3"/>
  <c r="S94" i="3"/>
  <c r="R94" i="3"/>
  <c r="T94" i="3"/>
  <c r="S95" i="3"/>
  <c r="R95" i="3"/>
  <c r="T95" i="3"/>
  <c r="S96" i="3"/>
  <c r="R96" i="3"/>
  <c r="T96" i="3"/>
  <c r="S97" i="3"/>
  <c r="R97" i="3"/>
  <c r="T97" i="3"/>
  <c r="S98" i="3"/>
  <c r="R98" i="3"/>
  <c r="T98" i="3"/>
  <c r="S99" i="3"/>
  <c r="R99" i="3"/>
  <c r="T99" i="3"/>
  <c r="S100" i="3"/>
  <c r="R100" i="3"/>
  <c r="T100" i="3"/>
  <c r="S101" i="3"/>
  <c r="R101" i="3"/>
  <c r="T101" i="3"/>
  <c r="S102" i="3"/>
  <c r="R102" i="3"/>
  <c r="T102" i="3"/>
  <c r="S103" i="3"/>
  <c r="R103" i="3"/>
  <c r="T103" i="3"/>
  <c r="S104" i="3"/>
  <c r="R104" i="3"/>
  <c r="T104" i="3"/>
  <c r="S105" i="3"/>
  <c r="R105" i="3"/>
  <c r="T105" i="3"/>
  <c r="S106" i="3"/>
  <c r="R106" i="3"/>
  <c r="T106" i="3"/>
  <c r="S107" i="3"/>
  <c r="R107" i="3"/>
  <c r="T107" i="3"/>
  <c r="S108" i="3"/>
  <c r="R108" i="3"/>
  <c r="T108" i="3"/>
  <c r="S109" i="3"/>
  <c r="R109" i="3"/>
  <c r="T109" i="3"/>
  <c r="S110" i="3"/>
  <c r="R110" i="3"/>
  <c r="T110" i="3"/>
  <c r="S111" i="3"/>
  <c r="R111" i="3"/>
  <c r="T111" i="3"/>
  <c r="S112" i="3"/>
  <c r="R112" i="3"/>
  <c r="T112" i="3"/>
  <c r="S113" i="3"/>
  <c r="R113" i="3"/>
  <c r="T113" i="3"/>
  <c r="S114" i="3"/>
  <c r="R114" i="3"/>
  <c r="T114" i="3"/>
  <c r="S115" i="3"/>
  <c r="R115" i="3"/>
  <c r="T115" i="3"/>
  <c r="S116" i="3"/>
  <c r="R116" i="3"/>
  <c r="T116" i="3"/>
  <c r="S117" i="3"/>
  <c r="R117" i="3"/>
  <c r="T117" i="3"/>
  <c r="S118" i="3"/>
  <c r="R118" i="3"/>
  <c r="T118" i="3"/>
  <c r="S119" i="3"/>
  <c r="R119" i="3"/>
  <c r="T119" i="3"/>
  <c r="S120" i="3"/>
  <c r="R120" i="3"/>
  <c r="T120" i="3"/>
  <c r="S121" i="3"/>
  <c r="R121" i="3"/>
  <c r="T121" i="3"/>
  <c r="S122" i="3"/>
  <c r="R122" i="3"/>
  <c r="T122" i="3"/>
  <c r="S123" i="3"/>
  <c r="R123" i="3"/>
  <c r="T123" i="3"/>
  <c r="S124" i="3"/>
  <c r="R124" i="3"/>
  <c r="T124" i="3"/>
  <c r="S125" i="3"/>
  <c r="R125" i="3"/>
  <c r="T125" i="3"/>
  <c r="S126" i="3"/>
  <c r="R126" i="3"/>
  <c r="T126" i="3"/>
  <c r="S127" i="3"/>
  <c r="R127" i="3"/>
  <c r="T127" i="3"/>
  <c r="S128" i="3"/>
  <c r="R128" i="3"/>
  <c r="T128" i="3"/>
  <c r="S129" i="3"/>
  <c r="R129" i="3"/>
  <c r="T129" i="3"/>
  <c r="S130" i="3"/>
  <c r="R130" i="3"/>
  <c r="T130" i="3"/>
  <c r="S131" i="3"/>
  <c r="R131" i="3"/>
  <c r="T131" i="3"/>
  <c r="S132" i="3"/>
  <c r="R132" i="3"/>
  <c r="T132" i="3"/>
  <c r="S133" i="3"/>
  <c r="R133" i="3"/>
  <c r="T133" i="3"/>
  <c r="S134" i="3"/>
  <c r="R134" i="3"/>
  <c r="T134" i="3"/>
  <c r="S135" i="3"/>
  <c r="R135" i="3"/>
  <c r="T135" i="3"/>
  <c r="S136" i="3"/>
  <c r="R136" i="3"/>
  <c r="T136" i="3"/>
  <c r="S137" i="3"/>
  <c r="R137" i="3"/>
  <c r="T137" i="3"/>
  <c r="S138" i="3"/>
  <c r="R138" i="3"/>
  <c r="T138" i="3"/>
  <c r="S139" i="3"/>
  <c r="R139" i="3"/>
  <c r="T139" i="3"/>
  <c r="S140" i="3"/>
  <c r="R140" i="3"/>
  <c r="T140" i="3"/>
  <c r="S141" i="3"/>
  <c r="R141" i="3"/>
  <c r="T141" i="3"/>
  <c r="S142" i="3"/>
  <c r="R142" i="3"/>
  <c r="T142" i="3"/>
  <c r="S143" i="3"/>
  <c r="R143" i="3"/>
  <c r="T143" i="3"/>
  <c r="S144" i="3"/>
  <c r="R144" i="3"/>
  <c r="T144" i="3"/>
  <c r="S145" i="3"/>
  <c r="R145" i="3"/>
  <c r="T145" i="3"/>
  <c r="R146" i="3"/>
  <c r="S146" i="3"/>
  <c r="T146" i="3"/>
  <c r="R147" i="3"/>
  <c r="S147" i="3"/>
  <c r="T147" i="3"/>
  <c r="R148" i="3"/>
  <c r="S148" i="3"/>
  <c r="T148" i="3"/>
  <c r="R149" i="3"/>
  <c r="S149" i="3"/>
  <c r="T149" i="3"/>
  <c r="R150" i="3"/>
  <c r="S150" i="3"/>
  <c r="T150" i="3"/>
  <c r="R151" i="3"/>
  <c r="S151" i="3"/>
  <c r="T151" i="3"/>
  <c r="R152" i="3"/>
  <c r="S152" i="3"/>
  <c r="T152" i="3"/>
  <c r="R153" i="3"/>
  <c r="S153" i="3"/>
  <c r="T153" i="3"/>
  <c r="R154" i="3"/>
  <c r="S154" i="3"/>
  <c r="T154" i="3"/>
  <c r="R155" i="3"/>
  <c r="S155" i="3"/>
  <c r="T155" i="3"/>
  <c r="R156" i="3"/>
  <c r="S156" i="3"/>
  <c r="T156" i="3"/>
  <c r="R157" i="3"/>
  <c r="S157" i="3"/>
  <c r="T157" i="3"/>
  <c r="R158" i="3"/>
  <c r="S158" i="3"/>
  <c r="T158" i="3"/>
  <c r="R159" i="3"/>
  <c r="S159" i="3"/>
  <c r="T159" i="3"/>
  <c r="R160" i="3"/>
  <c r="S160" i="3"/>
  <c r="T160" i="3"/>
  <c r="R161" i="3"/>
  <c r="S161" i="3"/>
  <c r="T161" i="3"/>
  <c r="R162" i="3"/>
  <c r="S162" i="3"/>
  <c r="T162" i="3"/>
  <c r="R163" i="3"/>
  <c r="S163" i="3"/>
  <c r="T163" i="3"/>
  <c r="R164" i="3"/>
  <c r="S164" i="3"/>
  <c r="T164" i="3"/>
  <c r="R165" i="3"/>
  <c r="S165" i="3"/>
  <c r="T165" i="3"/>
  <c r="R166" i="3"/>
  <c r="S166" i="3"/>
  <c r="T166" i="3"/>
  <c r="R167" i="3"/>
  <c r="S167" i="3"/>
  <c r="T167" i="3"/>
  <c r="R168" i="3"/>
  <c r="S168" i="3"/>
  <c r="T168" i="3"/>
  <c r="R169" i="3"/>
  <c r="S169" i="3"/>
  <c r="T169" i="3"/>
  <c r="R170" i="3"/>
  <c r="S170" i="3"/>
  <c r="T170" i="3"/>
  <c r="R171" i="3"/>
  <c r="S171" i="3"/>
  <c r="T171" i="3"/>
  <c r="R172" i="3"/>
  <c r="S172" i="3"/>
  <c r="T172" i="3"/>
  <c r="R173" i="3"/>
  <c r="S173" i="3"/>
  <c r="T173" i="3"/>
  <c r="R174" i="3"/>
  <c r="S174" i="3"/>
  <c r="T174" i="3"/>
  <c r="R175" i="3"/>
  <c r="S175" i="3"/>
  <c r="T175" i="3"/>
  <c r="R176" i="3"/>
  <c r="S176" i="3"/>
  <c r="T176" i="3"/>
  <c r="R177" i="3"/>
  <c r="S177" i="3"/>
  <c r="T177" i="3"/>
  <c r="R178" i="3"/>
  <c r="S178" i="3"/>
  <c r="T178" i="3"/>
  <c r="R179" i="3"/>
  <c r="S179" i="3"/>
  <c r="T179" i="3"/>
  <c r="R180" i="3"/>
  <c r="S180" i="3"/>
  <c r="T180" i="3"/>
  <c r="R181" i="3"/>
  <c r="S181" i="3"/>
  <c r="T181" i="3"/>
  <c r="R182" i="3"/>
  <c r="S182" i="3"/>
  <c r="T182" i="3"/>
  <c r="R183" i="3"/>
  <c r="S183" i="3"/>
  <c r="T183" i="3"/>
  <c r="R184" i="3"/>
  <c r="S184" i="3"/>
  <c r="T184" i="3"/>
  <c r="R185" i="3"/>
  <c r="S185" i="3"/>
  <c r="T185" i="3"/>
  <c r="R186" i="3"/>
  <c r="S186" i="3"/>
  <c r="T186" i="3"/>
  <c r="R10" i="3"/>
  <c r="N17" i="3"/>
  <c r="N6" i="3"/>
  <c r="N8" i="3"/>
  <c r="O17" i="3"/>
  <c r="P17" i="3"/>
  <c r="N18" i="3"/>
  <c r="O18" i="3"/>
  <c r="P18" i="3"/>
  <c r="N19" i="3"/>
  <c r="O19" i="3"/>
  <c r="P19" i="3"/>
  <c r="N20" i="3"/>
  <c r="O20" i="3"/>
  <c r="P20" i="3"/>
  <c r="N21" i="3"/>
  <c r="O21" i="3"/>
  <c r="P21" i="3"/>
  <c r="N22" i="3"/>
  <c r="O22" i="3"/>
  <c r="P22" i="3"/>
  <c r="N23" i="3"/>
  <c r="O23" i="3"/>
  <c r="P23" i="3"/>
  <c r="N24" i="3"/>
  <c r="O24" i="3"/>
  <c r="P24" i="3"/>
  <c r="N25" i="3"/>
  <c r="O25" i="3"/>
  <c r="P25" i="3"/>
  <c r="N26" i="3"/>
  <c r="O26" i="3"/>
  <c r="P26" i="3"/>
  <c r="N27" i="3"/>
  <c r="O27" i="3"/>
  <c r="P27" i="3"/>
  <c r="N28" i="3"/>
  <c r="O28" i="3"/>
  <c r="P28" i="3"/>
  <c r="N29" i="3"/>
  <c r="O29" i="3"/>
  <c r="P29" i="3"/>
  <c r="N30" i="3"/>
  <c r="O30" i="3"/>
  <c r="P30" i="3"/>
  <c r="N31" i="3"/>
  <c r="O31" i="3"/>
  <c r="P31" i="3"/>
  <c r="N32" i="3"/>
  <c r="O32" i="3"/>
  <c r="P32" i="3"/>
  <c r="N33" i="3"/>
  <c r="O33" i="3"/>
  <c r="P33" i="3"/>
  <c r="N34" i="3"/>
  <c r="O34" i="3"/>
  <c r="P34" i="3"/>
  <c r="N35" i="3"/>
  <c r="O35" i="3"/>
  <c r="P35" i="3"/>
  <c r="N36" i="3"/>
  <c r="O36" i="3"/>
  <c r="P36" i="3"/>
  <c r="N37" i="3"/>
  <c r="O37" i="3"/>
  <c r="P37" i="3"/>
  <c r="N38" i="3"/>
  <c r="O38" i="3"/>
  <c r="P38" i="3"/>
  <c r="N39" i="3"/>
  <c r="O39" i="3"/>
  <c r="P39" i="3"/>
  <c r="N40" i="3"/>
  <c r="O40" i="3"/>
  <c r="P40" i="3"/>
  <c r="N41" i="3"/>
  <c r="O41" i="3"/>
  <c r="P41" i="3"/>
  <c r="N42" i="3"/>
  <c r="O42" i="3"/>
  <c r="P42" i="3"/>
  <c r="N43" i="3"/>
  <c r="O43" i="3"/>
  <c r="P43" i="3"/>
  <c r="N44" i="3"/>
  <c r="O44" i="3"/>
  <c r="P44" i="3"/>
  <c r="N45" i="3"/>
  <c r="O45" i="3"/>
  <c r="P45" i="3"/>
  <c r="N46" i="3"/>
  <c r="O46" i="3"/>
  <c r="P46" i="3"/>
  <c r="N47" i="3"/>
  <c r="O47" i="3"/>
  <c r="P47" i="3"/>
  <c r="N48" i="3"/>
  <c r="O48" i="3"/>
  <c r="P48" i="3"/>
  <c r="N49" i="3"/>
  <c r="O49" i="3"/>
  <c r="P49" i="3"/>
  <c r="N50" i="3"/>
  <c r="O50" i="3"/>
  <c r="P50" i="3"/>
  <c r="N51" i="3"/>
  <c r="O51" i="3"/>
  <c r="P51" i="3"/>
  <c r="N52" i="3"/>
  <c r="O52" i="3"/>
  <c r="P52" i="3"/>
  <c r="N53" i="3"/>
  <c r="O53" i="3"/>
  <c r="P53" i="3"/>
  <c r="N54" i="3"/>
  <c r="O54" i="3"/>
  <c r="P54" i="3"/>
  <c r="N55" i="3"/>
  <c r="O55" i="3"/>
  <c r="P55" i="3"/>
  <c r="N56" i="3"/>
  <c r="O56" i="3"/>
  <c r="P56" i="3"/>
  <c r="N57" i="3"/>
  <c r="O57" i="3"/>
  <c r="P57" i="3"/>
  <c r="N58" i="3"/>
  <c r="O58" i="3"/>
  <c r="P58" i="3"/>
  <c r="N59" i="3"/>
  <c r="O59" i="3"/>
  <c r="P59" i="3"/>
  <c r="N60" i="3"/>
  <c r="O60" i="3"/>
  <c r="P60" i="3"/>
  <c r="N61" i="3"/>
  <c r="O61" i="3"/>
  <c r="P61" i="3"/>
  <c r="N62" i="3"/>
  <c r="O62" i="3"/>
  <c r="P62" i="3"/>
  <c r="N63" i="3"/>
  <c r="O63" i="3"/>
  <c r="P63" i="3"/>
  <c r="N64" i="3"/>
  <c r="O64" i="3"/>
  <c r="P64" i="3"/>
  <c r="N65" i="3"/>
  <c r="O65" i="3"/>
  <c r="P65" i="3"/>
  <c r="N66" i="3"/>
  <c r="O66" i="3"/>
  <c r="P66" i="3"/>
  <c r="N67" i="3"/>
  <c r="O67" i="3"/>
  <c r="P67" i="3"/>
  <c r="N68" i="3"/>
  <c r="O68" i="3"/>
  <c r="P68" i="3"/>
  <c r="N69" i="3"/>
  <c r="O69" i="3"/>
  <c r="P69" i="3"/>
  <c r="N70" i="3"/>
  <c r="O70" i="3"/>
  <c r="P70" i="3"/>
  <c r="N71" i="3"/>
  <c r="O71" i="3"/>
  <c r="P71" i="3"/>
  <c r="N72" i="3"/>
  <c r="O72" i="3"/>
  <c r="P72" i="3"/>
  <c r="N73" i="3"/>
  <c r="O73" i="3"/>
  <c r="P73" i="3"/>
  <c r="N74" i="3"/>
  <c r="O74" i="3"/>
  <c r="P74" i="3"/>
  <c r="N75" i="3"/>
  <c r="O75" i="3"/>
  <c r="P75" i="3"/>
  <c r="N76" i="3"/>
  <c r="O76" i="3"/>
  <c r="P76" i="3"/>
  <c r="N77" i="3"/>
  <c r="O77" i="3"/>
  <c r="P77" i="3"/>
  <c r="N78" i="3"/>
  <c r="O78" i="3"/>
  <c r="P78" i="3"/>
  <c r="N79" i="3"/>
  <c r="O79" i="3"/>
  <c r="P79" i="3"/>
  <c r="N80" i="3"/>
  <c r="O80" i="3"/>
  <c r="P80" i="3"/>
  <c r="N81" i="3"/>
  <c r="O81" i="3"/>
  <c r="P81" i="3"/>
  <c r="N82" i="3"/>
  <c r="O82" i="3"/>
  <c r="P82" i="3"/>
  <c r="N83" i="3"/>
  <c r="O83" i="3"/>
  <c r="P83" i="3"/>
  <c r="N84" i="3"/>
  <c r="O84" i="3"/>
  <c r="P84" i="3"/>
  <c r="N85" i="3"/>
  <c r="O85" i="3"/>
  <c r="P85" i="3"/>
  <c r="N86" i="3"/>
  <c r="O86" i="3"/>
  <c r="P86" i="3"/>
  <c r="N87" i="3"/>
  <c r="O87" i="3"/>
  <c r="P87" i="3"/>
  <c r="N88" i="3"/>
  <c r="O88" i="3"/>
  <c r="P88" i="3"/>
  <c r="N89" i="3"/>
  <c r="O89" i="3"/>
  <c r="P89" i="3"/>
  <c r="N90" i="3"/>
  <c r="O90" i="3"/>
  <c r="P90" i="3"/>
  <c r="N91" i="3"/>
  <c r="O91" i="3"/>
  <c r="P91" i="3"/>
  <c r="N92" i="3"/>
  <c r="O92" i="3"/>
  <c r="P92" i="3"/>
  <c r="N93" i="3"/>
  <c r="O93" i="3"/>
  <c r="P93" i="3"/>
  <c r="N94" i="3"/>
  <c r="O94" i="3"/>
  <c r="P94" i="3"/>
  <c r="N95" i="3"/>
  <c r="O95" i="3"/>
  <c r="P95" i="3"/>
  <c r="N96" i="3"/>
  <c r="O96" i="3"/>
  <c r="P96" i="3"/>
  <c r="N97" i="3"/>
  <c r="O97" i="3"/>
  <c r="P97" i="3"/>
  <c r="N98" i="3"/>
  <c r="O98" i="3"/>
  <c r="P98" i="3"/>
  <c r="N99" i="3"/>
  <c r="O99" i="3"/>
  <c r="P99" i="3"/>
  <c r="N100" i="3"/>
  <c r="O100" i="3"/>
  <c r="P100" i="3"/>
  <c r="N101" i="3"/>
  <c r="O101" i="3"/>
  <c r="P101" i="3"/>
  <c r="N102" i="3"/>
  <c r="O102" i="3"/>
  <c r="P102" i="3"/>
  <c r="N103" i="3"/>
  <c r="O103" i="3"/>
  <c r="P103" i="3"/>
  <c r="N104" i="3"/>
  <c r="O104" i="3"/>
  <c r="P104" i="3"/>
  <c r="N105" i="3"/>
  <c r="O105" i="3"/>
  <c r="P105" i="3"/>
  <c r="N106" i="3"/>
  <c r="O106" i="3"/>
  <c r="P106" i="3"/>
  <c r="N107" i="3"/>
  <c r="O107" i="3"/>
  <c r="P107" i="3"/>
  <c r="N108" i="3"/>
  <c r="O108" i="3"/>
  <c r="P108" i="3"/>
  <c r="N109" i="3"/>
  <c r="O109" i="3"/>
  <c r="P109" i="3"/>
  <c r="N110" i="3"/>
  <c r="O110" i="3"/>
  <c r="P110" i="3"/>
  <c r="N111" i="3"/>
  <c r="O111" i="3"/>
  <c r="P111" i="3"/>
  <c r="N112" i="3"/>
  <c r="O112" i="3"/>
  <c r="P112" i="3"/>
  <c r="N113" i="3"/>
  <c r="O113" i="3"/>
  <c r="P113" i="3"/>
  <c r="N114" i="3"/>
  <c r="O114" i="3"/>
  <c r="P114" i="3"/>
  <c r="N115" i="3"/>
  <c r="O115" i="3"/>
  <c r="P115" i="3"/>
  <c r="N116" i="3"/>
  <c r="O116" i="3"/>
  <c r="P116" i="3"/>
  <c r="N117" i="3"/>
  <c r="O117" i="3"/>
  <c r="P117" i="3"/>
  <c r="N118" i="3"/>
  <c r="O118" i="3"/>
  <c r="P118" i="3"/>
  <c r="N119" i="3"/>
  <c r="O119" i="3"/>
  <c r="P119" i="3"/>
  <c r="N120" i="3"/>
  <c r="O120" i="3"/>
  <c r="P120" i="3"/>
  <c r="N121" i="3"/>
  <c r="O121" i="3"/>
  <c r="P121" i="3"/>
  <c r="N122" i="3"/>
  <c r="O122" i="3"/>
  <c r="P122" i="3"/>
  <c r="N123" i="3"/>
  <c r="O123" i="3"/>
  <c r="P123" i="3"/>
  <c r="N124" i="3"/>
  <c r="O124" i="3"/>
  <c r="P124" i="3"/>
  <c r="N125" i="3"/>
  <c r="O125" i="3"/>
  <c r="P125" i="3"/>
  <c r="N126" i="3"/>
  <c r="O126" i="3"/>
  <c r="P126" i="3"/>
  <c r="N127" i="3"/>
  <c r="O127" i="3"/>
  <c r="P127" i="3"/>
  <c r="N128" i="3"/>
  <c r="O128" i="3"/>
  <c r="P128" i="3"/>
  <c r="N129" i="3"/>
  <c r="O129" i="3"/>
  <c r="P129" i="3"/>
  <c r="N130" i="3"/>
  <c r="O130" i="3"/>
  <c r="P130" i="3"/>
  <c r="N131" i="3"/>
  <c r="O131" i="3"/>
  <c r="P131" i="3"/>
  <c r="N132" i="3"/>
  <c r="O132" i="3"/>
  <c r="P132" i="3"/>
  <c r="N133" i="3"/>
  <c r="O133" i="3"/>
  <c r="P133" i="3"/>
  <c r="N134" i="3"/>
  <c r="O134" i="3"/>
  <c r="P134" i="3"/>
  <c r="N135" i="3"/>
  <c r="O135" i="3"/>
  <c r="P135" i="3"/>
  <c r="N136" i="3"/>
  <c r="O136" i="3"/>
  <c r="P136" i="3"/>
  <c r="N137" i="3"/>
  <c r="O137" i="3"/>
  <c r="P137" i="3"/>
  <c r="N138" i="3"/>
  <c r="O138" i="3"/>
  <c r="P138" i="3"/>
  <c r="N139" i="3"/>
  <c r="O139" i="3"/>
  <c r="P139" i="3"/>
  <c r="N140" i="3"/>
  <c r="O140" i="3"/>
  <c r="P140" i="3"/>
  <c r="N141" i="3"/>
  <c r="O141" i="3"/>
  <c r="P141" i="3"/>
  <c r="N142" i="3"/>
  <c r="O142" i="3"/>
  <c r="P142" i="3"/>
  <c r="N143" i="3"/>
  <c r="O143" i="3"/>
  <c r="P143" i="3"/>
  <c r="N144" i="3"/>
  <c r="O144" i="3"/>
  <c r="P144" i="3"/>
  <c r="N145" i="3"/>
  <c r="O145" i="3"/>
  <c r="P145" i="3"/>
  <c r="N146" i="3"/>
  <c r="O146" i="3"/>
  <c r="P146" i="3"/>
  <c r="N147" i="3"/>
  <c r="O147" i="3"/>
  <c r="P147" i="3"/>
  <c r="N148" i="3"/>
  <c r="O148" i="3"/>
  <c r="P148" i="3"/>
  <c r="N149" i="3"/>
  <c r="O149" i="3"/>
  <c r="P149" i="3"/>
  <c r="N150" i="3"/>
  <c r="O150" i="3"/>
  <c r="P150" i="3"/>
  <c r="N151" i="3"/>
  <c r="O151" i="3"/>
  <c r="P151" i="3"/>
  <c r="N152" i="3"/>
  <c r="O152" i="3"/>
  <c r="P152" i="3"/>
  <c r="N153" i="3"/>
  <c r="O153" i="3"/>
  <c r="P153" i="3"/>
  <c r="N154" i="3"/>
  <c r="O154" i="3"/>
  <c r="P154" i="3"/>
  <c r="N155" i="3"/>
  <c r="O155" i="3"/>
  <c r="P155" i="3"/>
  <c r="N156" i="3"/>
  <c r="O156" i="3"/>
  <c r="P156" i="3"/>
  <c r="N157" i="3"/>
  <c r="O157" i="3"/>
  <c r="P157" i="3"/>
  <c r="N158" i="3"/>
  <c r="O158" i="3"/>
  <c r="P158" i="3"/>
  <c r="N159" i="3"/>
  <c r="O159" i="3"/>
  <c r="P159" i="3"/>
  <c r="N160" i="3"/>
  <c r="O160" i="3"/>
  <c r="P160" i="3"/>
  <c r="N161" i="3"/>
  <c r="O161" i="3"/>
  <c r="P161" i="3"/>
  <c r="N162" i="3"/>
  <c r="O162" i="3"/>
  <c r="P162" i="3"/>
  <c r="N163" i="3"/>
  <c r="O163" i="3"/>
  <c r="P163" i="3"/>
  <c r="N164" i="3"/>
  <c r="O164" i="3"/>
  <c r="P164" i="3"/>
  <c r="N165" i="3"/>
  <c r="O165" i="3"/>
  <c r="P165" i="3"/>
  <c r="N166" i="3"/>
  <c r="O166" i="3"/>
  <c r="P166" i="3"/>
  <c r="N167" i="3"/>
  <c r="O167" i="3"/>
  <c r="P167" i="3"/>
  <c r="N168" i="3"/>
  <c r="O168" i="3"/>
  <c r="P168" i="3"/>
  <c r="N169" i="3"/>
  <c r="O169" i="3"/>
  <c r="P169" i="3"/>
  <c r="N170" i="3"/>
  <c r="O170" i="3"/>
  <c r="P170" i="3"/>
  <c r="N171" i="3"/>
  <c r="O171" i="3"/>
  <c r="P171" i="3"/>
  <c r="N172" i="3"/>
  <c r="O172" i="3"/>
  <c r="P172" i="3"/>
  <c r="N173" i="3"/>
  <c r="O173" i="3"/>
  <c r="P173" i="3"/>
  <c r="N174" i="3"/>
  <c r="O174" i="3"/>
  <c r="P174" i="3"/>
  <c r="N175" i="3"/>
  <c r="O175" i="3"/>
  <c r="P175" i="3"/>
  <c r="N176" i="3"/>
  <c r="O176" i="3"/>
  <c r="P176" i="3"/>
  <c r="N177" i="3"/>
  <c r="O177" i="3"/>
  <c r="P177" i="3"/>
  <c r="N178" i="3"/>
  <c r="O178" i="3"/>
  <c r="P178" i="3"/>
  <c r="N179" i="3"/>
  <c r="O179" i="3"/>
  <c r="P179" i="3"/>
  <c r="N180" i="3"/>
  <c r="O180" i="3"/>
  <c r="P180" i="3"/>
  <c r="N181" i="3"/>
  <c r="O181" i="3"/>
  <c r="P181" i="3"/>
  <c r="N182" i="3"/>
  <c r="O182" i="3"/>
  <c r="P182" i="3"/>
  <c r="N183" i="3"/>
  <c r="O183" i="3"/>
  <c r="P183" i="3"/>
  <c r="N184" i="3"/>
  <c r="O184" i="3"/>
  <c r="P184" i="3"/>
  <c r="N185" i="3"/>
  <c r="O185" i="3"/>
  <c r="P185" i="3"/>
  <c r="N186" i="3"/>
  <c r="O186" i="3"/>
  <c r="P186" i="3"/>
  <c r="N187" i="3"/>
  <c r="O187" i="3"/>
  <c r="P187" i="3"/>
  <c r="N188" i="3"/>
  <c r="O188" i="3"/>
  <c r="P188" i="3"/>
  <c r="N189" i="3"/>
  <c r="O189" i="3"/>
  <c r="P189" i="3"/>
  <c r="N190" i="3"/>
  <c r="O190" i="3"/>
  <c r="P190" i="3"/>
  <c r="N191" i="3"/>
  <c r="O191" i="3"/>
  <c r="P191" i="3"/>
  <c r="N192" i="3"/>
  <c r="O192" i="3"/>
  <c r="P192" i="3"/>
  <c r="N193" i="3"/>
  <c r="O193" i="3"/>
  <c r="P193" i="3"/>
  <c r="N194" i="3"/>
  <c r="O194" i="3"/>
  <c r="P194" i="3"/>
  <c r="N195" i="3"/>
  <c r="O195" i="3"/>
  <c r="P195" i="3"/>
  <c r="N196" i="3"/>
  <c r="O196" i="3"/>
  <c r="P196" i="3"/>
  <c r="N197" i="3"/>
  <c r="O197" i="3"/>
  <c r="P197" i="3"/>
  <c r="N198" i="3"/>
  <c r="O198" i="3"/>
  <c r="P198" i="3"/>
  <c r="N199" i="3"/>
  <c r="O199" i="3"/>
  <c r="P199" i="3"/>
  <c r="N200" i="3"/>
  <c r="O200" i="3"/>
  <c r="P200" i="3"/>
  <c r="N201" i="3"/>
  <c r="O201" i="3"/>
  <c r="P201" i="3"/>
  <c r="N202" i="3"/>
  <c r="O202" i="3"/>
  <c r="P202" i="3"/>
  <c r="N203" i="3"/>
  <c r="O203" i="3"/>
  <c r="P203" i="3"/>
  <c r="N204" i="3"/>
  <c r="O204" i="3"/>
  <c r="P204" i="3"/>
  <c r="N205" i="3"/>
  <c r="O205" i="3"/>
  <c r="P205" i="3"/>
  <c r="N206" i="3"/>
  <c r="O206" i="3"/>
  <c r="P206" i="3"/>
  <c r="N207" i="3"/>
  <c r="O207" i="3"/>
  <c r="P207" i="3"/>
  <c r="N208" i="3"/>
  <c r="O208" i="3"/>
  <c r="P208" i="3"/>
  <c r="N209" i="3"/>
  <c r="O209" i="3"/>
  <c r="P209" i="3"/>
  <c r="N210" i="3"/>
  <c r="O210" i="3"/>
  <c r="P210" i="3"/>
  <c r="N211" i="3"/>
  <c r="O211" i="3"/>
  <c r="P211" i="3"/>
  <c r="N212" i="3"/>
  <c r="O212" i="3"/>
  <c r="P212" i="3"/>
  <c r="N213" i="3"/>
  <c r="O213" i="3"/>
  <c r="P213" i="3"/>
  <c r="N214" i="3"/>
  <c r="O214" i="3"/>
  <c r="P214" i="3"/>
  <c r="N215" i="3"/>
  <c r="O215" i="3"/>
  <c r="P215" i="3"/>
  <c r="N216" i="3"/>
  <c r="O216" i="3"/>
  <c r="P216" i="3"/>
  <c r="N217" i="3"/>
  <c r="O217" i="3"/>
  <c r="P217" i="3"/>
  <c r="N218" i="3"/>
  <c r="O218" i="3"/>
  <c r="P218" i="3"/>
  <c r="N219" i="3"/>
  <c r="O219" i="3"/>
  <c r="P219" i="3"/>
  <c r="N220" i="3"/>
  <c r="O220" i="3"/>
  <c r="P220" i="3"/>
  <c r="N221" i="3"/>
  <c r="O221" i="3"/>
  <c r="P221" i="3"/>
  <c r="N222" i="3"/>
  <c r="O222" i="3"/>
  <c r="P222" i="3"/>
  <c r="N223" i="3"/>
  <c r="O223" i="3"/>
  <c r="P223" i="3"/>
  <c r="N224" i="3"/>
  <c r="O224" i="3"/>
  <c r="P224" i="3"/>
  <c r="N225" i="3"/>
  <c r="O225" i="3"/>
  <c r="P225" i="3"/>
  <c r="N226" i="3"/>
  <c r="O226" i="3"/>
  <c r="P226" i="3"/>
  <c r="N227" i="3"/>
  <c r="O227" i="3"/>
  <c r="P227" i="3"/>
  <c r="N228" i="3"/>
  <c r="O228" i="3"/>
  <c r="P228" i="3"/>
  <c r="N229" i="3"/>
  <c r="O229" i="3"/>
  <c r="P229" i="3"/>
  <c r="N230" i="3"/>
  <c r="O230" i="3"/>
  <c r="P230" i="3"/>
  <c r="N231" i="3"/>
  <c r="O231" i="3"/>
  <c r="P231" i="3"/>
  <c r="N232" i="3"/>
  <c r="O232" i="3"/>
  <c r="P232" i="3"/>
  <c r="N233" i="3"/>
  <c r="O233" i="3"/>
  <c r="P233" i="3"/>
  <c r="N234" i="3"/>
  <c r="O234" i="3"/>
  <c r="P234" i="3"/>
  <c r="N235" i="3"/>
  <c r="O235" i="3"/>
  <c r="P235" i="3"/>
  <c r="N236" i="3"/>
  <c r="O236" i="3"/>
  <c r="P236" i="3"/>
  <c r="N237" i="3"/>
  <c r="O237" i="3"/>
  <c r="P237" i="3"/>
  <c r="N238" i="3"/>
  <c r="O238" i="3"/>
  <c r="P238" i="3"/>
  <c r="N239" i="3"/>
  <c r="O239" i="3"/>
  <c r="P239" i="3"/>
  <c r="N240" i="3"/>
  <c r="O240" i="3"/>
  <c r="P240" i="3"/>
  <c r="N241" i="3"/>
  <c r="O241" i="3"/>
  <c r="P241" i="3"/>
  <c r="N242" i="3"/>
  <c r="O242" i="3"/>
  <c r="P242" i="3"/>
  <c r="N243" i="3"/>
  <c r="O243" i="3"/>
  <c r="P243" i="3"/>
  <c r="N244" i="3"/>
  <c r="O244" i="3"/>
  <c r="P244" i="3"/>
  <c r="N245" i="3"/>
  <c r="O245" i="3"/>
  <c r="P245" i="3"/>
  <c r="N246" i="3"/>
  <c r="O246" i="3"/>
  <c r="P246" i="3"/>
  <c r="N247" i="3"/>
  <c r="O247" i="3"/>
  <c r="P247" i="3"/>
  <c r="N248" i="3"/>
  <c r="O248" i="3"/>
  <c r="P248" i="3"/>
  <c r="N249" i="3"/>
  <c r="O249" i="3"/>
  <c r="P249" i="3"/>
  <c r="N250" i="3"/>
  <c r="O250" i="3"/>
  <c r="P250" i="3"/>
  <c r="N251" i="3"/>
  <c r="O251" i="3"/>
  <c r="P251" i="3"/>
  <c r="N252" i="3"/>
  <c r="O252" i="3"/>
  <c r="P252" i="3"/>
  <c r="N253" i="3"/>
  <c r="O253" i="3"/>
  <c r="P253" i="3"/>
  <c r="N254" i="3"/>
  <c r="O254" i="3"/>
  <c r="P254" i="3"/>
  <c r="N255" i="3"/>
  <c r="O255" i="3"/>
  <c r="P255" i="3"/>
  <c r="N256" i="3"/>
  <c r="O256" i="3"/>
  <c r="P256" i="3"/>
  <c r="N257" i="3"/>
  <c r="O257" i="3"/>
  <c r="P257" i="3"/>
  <c r="N258" i="3"/>
  <c r="O258" i="3"/>
  <c r="P258" i="3"/>
  <c r="N259" i="3"/>
  <c r="O259" i="3"/>
  <c r="P259" i="3"/>
  <c r="N260" i="3"/>
  <c r="O260" i="3"/>
  <c r="P260" i="3"/>
  <c r="N261" i="3"/>
  <c r="O261" i="3"/>
  <c r="P261" i="3"/>
  <c r="N262" i="3"/>
  <c r="O262" i="3"/>
  <c r="P262" i="3"/>
  <c r="N263" i="3"/>
  <c r="O263" i="3"/>
  <c r="P263" i="3"/>
  <c r="N264" i="3"/>
  <c r="O264" i="3"/>
  <c r="P264" i="3"/>
  <c r="N265" i="3"/>
  <c r="O265" i="3"/>
  <c r="P265" i="3"/>
  <c r="N266" i="3"/>
  <c r="O266" i="3"/>
  <c r="P266" i="3"/>
  <c r="N267" i="3"/>
  <c r="O267" i="3"/>
  <c r="P267" i="3"/>
  <c r="N268" i="3"/>
  <c r="O268" i="3"/>
  <c r="P268" i="3"/>
  <c r="N269" i="3"/>
  <c r="O269" i="3"/>
  <c r="P269" i="3"/>
  <c r="N270" i="3"/>
  <c r="O270" i="3"/>
  <c r="P270" i="3"/>
  <c r="N271" i="3"/>
  <c r="O271" i="3"/>
  <c r="P271" i="3"/>
  <c r="N272" i="3"/>
  <c r="O272" i="3"/>
  <c r="P272" i="3"/>
  <c r="N273" i="3"/>
  <c r="O273" i="3"/>
  <c r="P273" i="3"/>
  <c r="N274" i="3"/>
  <c r="O274" i="3"/>
  <c r="P274" i="3"/>
  <c r="N275" i="3"/>
  <c r="O275" i="3"/>
  <c r="P275" i="3"/>
  <c r="N276" i="3"/>
  <c r="O276" i="3"/>
  <c r="P276" i="3"/>
  <c r="N277" i="3"/>
  <c r="O277" i="3"/>
  <c r="P277" i="3"/>
  <c r="N278" i="3"/>
  <c r="O278" i="3"/>
  <c r="P278" i="3"/>
  <c r="N279" i="3"/>
  <c r="O279" i="3"/>
  <c r="P279" i="3"/>
  <c r="N280" i="3"/>
  <c r="O280" i="3"/>
  <c r="P280" i="3"/>
  <c r="N281" i="3"/>
  <c r="O281" i="3"/>
  <c r="P281" i="3"/>
  <c r="N282" i="3"/>
  <c r="O282" i="3"/>
  <c r="P282" i="3"/>
  <c r="N283" i="3"/>
  <c r="O283" i="3"/>
  <c r="P283" i="3"/>
  <c r="N284" i="3"/>
  <c r="O284" i="3"/>
  <c r="P284" i="3"/>
  <c r="N285" i="3"/>
  <c r="O285" i="3"/>
  <c r="P285" i="3"/>
  <c r="N286" i="3"/>
  <c r="O286" i="3"/>
  <c r="P286" i="3"/>
  <c r="N287" i="3"/>
  <c r="O287" i="3"/>
  <c r="P287" i="3"/>
  <c r="N288" i="3"/>
  <c r="O288" i="3"/>
  <c r="P288" i="3"/>
  <c r="N289" i="3"/>
  <c r="O289" i="3"/>
  <c r="P289" i="3"/>
  <c r="N290" i="3"/>
  <c r="O290" i="3"/>
  <c r="P290" i="3"/>
  <c r="N291" i="3"/>
  <c r="O291" i="3"/>
  <c r="P291" i="3"/>
  <c r="N292" i="3"/>
  <c r="O292" i="3"/>
  <c r="P292" i="3"/>
  <c r="N293" i="3"/>
  <c r="O293" i="3"/>
  <c r="P293" i="3"/>
  <c r="N294" i="3"/>
  <c r="O294" i="3"/>
  <c r="P294" i="3"/>
  <c r="N295" i="3"/>
  <c r="O295" i="3"/>
  <c r="P295" i="3"/>
  <c r="N296" i="3"/>
  <c r="O296" i="3"/>
  <c r="P296" i="3"/>
  <c r="N297" i="3"/>
  <c r="O297" i="3"/>
  <c r="P297" i="3"/>
  <c r="N298" i="3"/>
  <c r="O298" i="3"/>
  <c r="P298" i="3"/>
  <c r="N299" i="3"/>
  <c r="O299" i="3"/>
  <c r="P299" i="3"/>
  <c r="N300" i="3"/>
  <c r="O300" i="3"/>
  <c r="P300" i="3"/>
  <c r="N301" i="3"/>
  <c r="O301" i="3"/>
  <c r="P301" i="3"/>
  <c r="N302" i="3"/>
  <c r="O302" i="3"/>
  <c r="P302" i="3"/>
  <c r="N303" i="3"/>
  <c r="O303" i="3"/>
  <c r="P303" i="3"/>
  <c r="N304" i="3"/>
  <c r="O304" i="3"/>
  <c r="P304" i="3"/>
  <c r="N305" i="3"/>
  <c r="O305" i="3"/>
  <c r="P305" i="3"/>
  <c r="N306" i="3"/>
  <c r="O306" i="3"/>
  <c r="P306" i="3"/>
  <c r="N307" i="3"/>
  <c r="O307" i="3"/>
  <c r="P307" i="3"/>
  <c r="N308" i="3"/>
  <c r="O308" i="3"/>
  <c r="P308" i="3"/>
  <c r="N309" i="3"/>
  <c r="O309" i="3"/>
  <c r="P309" i="3"/>
  <c r="N310" i="3"/>
  <c r="O310" i="3"/>
  <c r="P310" i="3"/>
  <c r="N311" i="3"/>
  <c r="O311" i="3"/>
  <c r="P311" i="3"/>
  <c r="N312" i="3"/>
  <c r="O312" i="3"/>
  <c r="P312" i="3"/>
  <c r="N313" i="3"/>
  <c r="O313" i="3"/>
  <c r="P313" i="3"/>
  <c r="N314" i="3"/>
  <c r="O314" i="3"/>
  <c r="P314" i="3"/>
  <c r="N315" i="3"/>
  <c r="O315" i="3"/>
  <c r="P315" i="3"/>
  <c r="N316" i="3"/>
  <c r="O316" i="3"/>
  <c r="P316" i="3"/>
  <c r="N317" i="3"/>
  <c r="O317" i="3"/>
  <c r="P317" i="3"/>
  <c r="N318" i="3"/>
  <c r="O318" i="3"/>
  <c r="P318" i="3"/>
  <c r="N319" i="3"/>
  <c r="O319" i="3"/>
  <c r="P319" i="3"/>
  <c r="N320" i="3"/>
  <c r="O320" i="3"/>
  <c r="P320" i="3"/>
  <c r="N321" i="3"/>
  <c r="O321" i="3"/>
  <c r="P321" i="3"/>
  <c r="N322" i="3"/>
  <c r="O322" i="3"/>
  <c r="P322" i="3"/>
  <c r="N323" i="3"/>
  <c r="O323" i="3"/>
  <c r="P323" i="3"/>
  <c r="N324" i="3"/>
  <c r="O324" i="3"/>
  <c r="P324" i="3"/>
  <c r="N325" i="3"/>
  <c r="O325" i="3"/>
  <c r="P325" i="3"/>
  <c r="N326" i="3"/>
  <c r="O326" i="3"/>
  <c r="P326" i="3"/>
  <c r="N327" i="3"/>
  <c r="O327" i="3"/>
  <c r="P327" i="3"/>
  <c r="N328" i="3"/>
  <c r="O328" i="3"/>
  <c r="P328" i="3"/>
  <c r="N329" i="3"/>
  <c r="O329" i="3"/>
  <c r="P329" i="3"/>
  <c r="N330" i="3"/>
  <c r="O330" i="3"/>
  <c r="P330" i="3"/>
  <c r="N331" i="3"/>
  <c r="O331" i="3"/>
  <c r="P331" i="3"/>
  <c r="N332" i="3"/>
  <c r="O332" i="3"/>
  <c r="P332" i="3"/>
  <c r="N333" i="3"/>
  <c r="O333" i="3"/>
  <c r="P333" i="3"/>
  <c r="N334" i="3"/>
  <c r="O334" i="3"/>
  <c r="P334" i="3"/>
  <c r="N335" i="3"/>
  <c r="O335" i="3"/>
  <c r="P335" i="3"/>
  <c r="N336" i="3"/>
  <c r="O336" i="3"/>
  <c r="P336" i="3"/>
  <c r="N337" i="3"/>
  <c r="O337" i="3"/>
  <c r="P337" i="3"/>
  <c r="N338" i="3"/>
  <c r="O338" i="3"/>
  <c r="P338" i="3"/>
  <c r="N339" i="3"/>
  <c r="O339" i="3"/>
  <c r="P339" i="3"/>
  <c r="N340" i="3"/>
  <c r="O340" i="3"/>
  <c r="P340" i="3"/>
  <c r="N341" i="3"/>
  <c r="O341" i="3"/>
  <c r="P341" i="3"/>
  <c r="N342" i="3"/>
  <c r="O342" i="3"/>
  <c r="P342" i="3"/>
  <c r="N343" i="3"/>
  <c r="O343" i="3"/>
  <c r="P343" i="3"/>
  <c r="N344" i="3"/>
  <c r="O344" i="3"/>
  <c r="P344" i="3"/>
  <c r="N345" i="3"/>
  <c r="O345" i="3"/>
  <c r="P345" i="3"/>
  <c r="N346" i="3"/>
  <c r="O346" i="3"/>
  <c r="P346" i="3"/>
  <c r="N347" i="3"/>
  <c r="O347" i="3"/>
  <c r="P347" i="3"/>
  <c r="N348" i="3"/>
  <c r="O348" i="3"/>
  <c r="P348" i="3"/>
  <c r="N349" i="3"/>
  <c r="O349" i="3"/>
  <c r="P349" i="3"/>
  <c r="N350" i="3"/>
  <c r="O350" i="3"/>
  <c r="P350" i="3"/>
  <c r="N351" i="3"/>
  <c r="O351" i="3"/>
  <c r="P351" i="3"/>
  <c r="N352" i="3"/>
  <c r="O352" i="3"/>
  <c r="P352" i="3"/>
  <c r="N353" i="3"/>
  <c r="O353" i="3"/>
  <c r="P353" i="3"/>
  <c r="N354" i="3"/>
  <c r="O354" i="3"/>
  <c r="P354" i="3"/>
  <c r="N355" i="3"/>
  <c r="O355" i="3"/>
  <c r="P355" i="3"/>
  <c r="N356" i="3"/>
  <c r="O356" i="3"/>
  <c r="P356" i="3"/>
  <c r="N357" i="3"/>
  <c r="O357" i="3"/>
  <c r="P357" i="3"/>
  <c r="N358" i="3"/>
  <c r="O358" i="3"/>
  <c r="P358" i="3"/>
  <c r="N359" i="3"/>
  <c r="O359" i="3"/>
  <c r="P359" i="3"/>
  <c r="N360" i="3"/>
  <c r="O360" i="3"/>
  <c r="P360" i="3"/>
  <c r="N361" i="3"/>
  <c r="O361" i="3"/>
  <c r="P361" i="3"/>
  <c r="N362" i="3"/>
  <c r="O362" i="3"/>
  <c r="P362" i="3"/>
  <c r="N363" i="3"/>
  <c r="O363" i="3"/>
  <c r="P363" i="3"/>
  <c r="N364" i="3"/>
  <c r="O364" i="3"/>
  <c r="P364" i="3"/>
  <c r="N365" i="3"/>
  <c r="O365" i="3"/>
  <c r="P365" i="3"/>
  <c r="N366" i="3"/>
  <c r="O366" i="3"/>
  <c r="P366" i="3"/>
  <c r="N367" i="3"/>
  <c r="O367" i="3"/>
  <c r="P367" i="3"/>
  <c r="N368" i="3"/>
  <c r="O368" i="3"/>
  <c r="P368" i="3"/>
  <c r="N369" i="3"/>
  <c r="O369" i="3"/>
  <c r="P369" i="3"/>
  <c r="N370" i="3"/>
  <c r="O370" i="3"/>
  <c r="P370" i="3"/>
  <c r="N371" i="3"/>
  <c r="O371" i="3"/>
  <c r="P371" i="3"/>
  <c r="N372" i="3"/>
  <c r="O372" i="3"/>
  <c r="P372" i="3"/>
  <c r="N373" i="3"/>
  <c r="O373" i="3"/>
  <c r="P373" i="3"/>
  <c r="N374" i="3"/>
  <c r="O374" i="3"/>
  <c r="P374" i="3"/>
  <c r="N375" i="3"/>
  <c r="O375" i="3"/>
  <c r="P375" i="3"/>
  <c r="N376" i="3"/>
  <c r="N10" i="3"/>
  <c r="J17" i="3"/>
  <c r="K17" i="3"/>
  <c r="L17" i="3"/>
  <c r="J18" i="3"/>
  <c r="K18" i="3"/>
  <c r="L18" i="3"/>
  <c r="J19" i="3"/>
  <c r="K19" i="3"/>
  <c r="L19" i="3"/>
  <c r="J20" i="3"/>
  <c r="K20" i="3"/>
  <c r="L20" i="3"/>
  <c r="J21" i="3"/>
  <c r="K21" i="3"/>
  <c r="L21" i="3"/>
  <c r="J22" i="3"/>
  <c r="K22" i="3"/>
  <c r="L22" i="3"/>
  <c r="J23" i="3"/>
  <c r="K23" i="3"/>
  <c r="L23" i="3"/>
  <c r="J24" i="3"/>
  <c r="K24" i="3"/>
  <c r="L24" i="3"/>
  <c r="J25" i="3"/>
  <c r="K25" i="3"/>
  <c r="L25" i="3"/>
  <c r="J26" i="3"/>
  <c r="K26" i="3"/>
  <c r="L26" i="3"/>
  <c r="J27" i="3"/>
  <c r="K27" i="3"/>
  <c r="L27" i="3"/>
  <c r="J28" i="3"/>
  <c r="K28" i="3"/>
  <c r="L28" i="3"/>
  <c r="J29" i="3"/>
  <c r="K29" i="3"/>
  <c r="L29" i="3"/>
  <c r="J30" i="3"/>
  <c r="K30" i="3"/>
  <c r="L30" i="3"/>
  <c r="J31" i="3"/>
  <c r="K31" i="3"/>
  <c r="L31" i="3"/>
  <c r="J32" i="3"/>
  <c r="K32" i="3"/>
  <c r="L32" i="3"/>
  <c r="J33" i="3"/>
  <c r="K33" i="3"/>
  <c r="L33" i="3"/>
  <c r="J34" i="3"/>
  <c r="K34" i="3"/>
  <c r="L34" i="3"/>
  <c r="J35" i="3"/>
  <c r="K35" i="3"/>
  <c r="L35" i="3"/>
  <c r="J36" i="3"/>
  <c r="K36" i="3"/>
  <c r="L36" i="3"/>
  <c r="J37" i="3"/>
  <c r="K37" i="3"/>
  <c r="L37" i="3"/>
  <c r="J38" i="3"/>
  <c r="K38" i="3"/>
  <c r="L38" i="3"/>
  <c r="J39" i="3"/>
  <c r="K39" i="3"/>
  <c r="L39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L52" i="3"/>
  <c r="J53" i="3"/>
  <c r="K53" i="3"/>
  <c r="L53" i="3"/>
  <c r="J54" i="3"/>
  <c r="K54" i="3"/>
  <c r="L54" i="3"/>
  <c r="J55" i="3"/>
  <c r="K55" i="3"/>
  <c r="L55" i="3"/>
  <c r="J56" i="3"/>
  <c r="K56" i="3"/>
  <c r="L56" i="3"/>
  <c r="J57" i="3"/>
  <c r="K57" i="3"/>
  <c r="L57" i="3"/>
  <c r="J58" i="3"/>
  <c r="K58" i="3"/>
  <c r="L58" i="3"/>
  <c r="J59" i="3"/>
  <c r="K59" i="3"/>
  <c r="L59" i="3"/>
  <c r="J60" i="3"/>
  <c r="K60" i="3"/>
  <c r="L60" i="3"/>
  <c r="J61" i="3"/>
  <c r="K61" i="3"/>
  <c r="L61" i="3"/>
  <c r="J62" i="3"/>
  <c r="K62" i="3"/>
  <c r="L62" i="3"/>
  <c r="J63" i="3"/>
  <c r="K63" i="3"/>
  <c r="L63" i="3"/>
  <c r="J64" i="3"/>
  <c r="K64" i="3"/>
  <c r="L64" i="3"/>
  <c r="J65" i="3"/>
  <c r="K65" i="3"/>
  <c r="L65" i="3"/>
  <c r="J66" i="3"/>
  <c r="K66" i="3"/>
  <c r="L66" i="3"/>
  <c r="J67" i="3"/>
  <c r="K67" i="3"/>
  <c r="L67" i="3"/>
  <c r="J68" i="3"/>
  <c r="K68" i="3"/>
  <c r="L68" i="3"/>
  <c r="J69" i="3"/>
  <c r="K69" i="3"/>
  <c r="L69" i="3"/>
  <c r="J70" i="3"/>
  <c r="K70" i="3"/>
  <c r="L70" i="3"/>
  <c r="J71" i="3"/>
  <c r="K71" i="3"/>
  <c r="L71" i="3"/>
  <c r="J72" i="3"/>
  <c r="K72" i="3"/>
  <c r="L72" i="3"/>
  <c r="J73" i="3"/>
  <c r="K73" i="3"/>
  <c r="L73" i="3"/>
  <c r="J74" i="3"/>
  <c r="K74" i="3"/>
  <c r="L74" i="3"/>
  <c r="J75" i="3"/>
  <c r="K75" i="3"/>
  <c r="L75" i="3"/>
  <c r="J76" i="3"/>
  <c r="K76" i="3"/>
  <c r="L76" i="3"/>
  <c r="J77" i="3"/>
  <c r="K77" i="3"/>
  <c r="L77" i="3"/>
  <c r="J78" i="3"/>
  <c r="K78" i="3"/>
  <c r="L78" i="3"/>
  <c r="J79" i="3"/>
  <c r="K79" i="3"/>
  <c r="L79" i="3"/>
  <c r="J80" i="3"/>
  <c r="K80" i="3"/>
  <c r="L80" i="3"/>
  <c r="J81" i="3"/>
  <c r="K81" i="3"/>
  <c r="L81" i="3"/>
  <c r="J82" i="3"/>
  <c r="K82" i="3"/>
  <c r="L82" i="3"/>
  <c r="J83" i="3"/>
  <c r="K83" i="3"/>
  <c r="L83" i="3"/>
  <c r="J84" i="3"/>
  <c r="K84" i="3"/>
  <c r="L84" i="3"/>
  <c r="J85" i="3"/>
  <c r="K85" i="3"/>
  <c r="L85" i="3"/>
  <c r="J86" i="3"/>
  <c r="K86" i="3"/>
  <c r="L86" i="3"/>
  <c r="J87" i="3"/>
  <c r="K87" i="3"/>
  <c r="L87" i="3"/>
  <c r="J88" i="3"/>
  <c r="K88" i="3"/>
  <c r="L88" i="3"/>
  <c r="J89" i="3"/>
  <c r="K89" i="3"/>
  <c r="L89" i="3"/>
  <c r="J90" i="3"/>
  <c r="K90" i="3"/>
  <c r="L90" i="3"/>
  <c r="J91" i="3"/>
  <c r="K91" i="3"/>
  <c r="L91" i="3"/>
  <c r="J92" i="3"/>
  <c r="K92" i="3"/>
  <c r="L92" i="3"/>
  <c r="J93" i="3"/>
  <c r="K93" i="3"/>
  <c r="L93" i="3"/>
  <c r="J94" i="3"/>
  <c r="K94" i="3"/>
  <c r="L94" i="3"/>
  <c r="J95" i="3"/>
  <c r="K95" i="3"/>
  <c r="L95" i="3"/>
  <c r="J96" i="3"/>
  <c r="K96" i="3"/>
  <c r="L96" i="3"/>
  <c r="J97" i="3"/>
  <c r="K97" i="3"/>
  <c r="L97" i="3"/>
  <c r="J98" i="3"/>
  <c r="K98" i="3"/>
  <c r="L98" i="3"/>
  <c r="J99" i="3"/>
  <c r="K99" i="3"/>
  <c r="L99" i="3"/>
  <c r="J100" i="3"/>
  <c r="K100" i="3"/>
  <c r="L100" i="3"/>
  <c r="J101" i="3"/>
  <c r="K101" i="3"/>
  <c r="L101" i="3"/>
  <c r="J102" i="3"/>
  <c r="K102" i="3"/>
  <c r="L102" i="3"/>
  <c r="J103" i="3"/>
  <c r="K103" i="3"/>
  <c r="L103" i="3"/>
  <c r="J104" i="3"/>
  <c r="K104" i="3"/>
  <c r="L104" i="3"/>
  <c r="J105" i="3"/>
  <c r="K105" i="3"/>
  <c r="L105" i="3"/>
  <c r="J106" i="3"/>
  <c r="K106" i="3"/>
  <c r="L106" i="3"/>
  <c r="J107" i="3"/>
  <c r="K107" i="3"/>
  <c r="L107" i="3"/>
  <c r="J108" i="3"/>
  <c r="K108" i="3"/>
  <c r="L108" i="3"/>
  <c r="J109" i="3"/>
  <c r="K109" i="3"/>
  <c r="L109" i="3"/>
  <c r="J110" i="3"/>
  <c r="K110" i="3"/>
  <c r="L110" i="3"/>
  <c r="J111" i="3"/>
  <c r="K111" i="3"/>
  <c r="L111" i="3"/>
  <c r="J112" i="3"/>
  <c r="K112" i="3"/>
  <c r="L112" i="3"/>
  <c r="J113" i="3"/>
  <c r="K113" i="3"/>
  <c r="L113" i="3"/>
  <c r="J114" i="3"/>
  <c r="K114" i="3"/>
  <c r="L114" i="3"/>
  <c r="J115" i="3"/>
  <c r="K115" i="3"/>
  <c r="L115" i="3"/>
  <c r="J116" i="3"/>
  <c r="K116" i="3"/>
  <c r="L116" i="3"/>
  <c r="J117" i="3"/>
  <c r="K117" i="3"/>
  <c r="L117" i="3"/>
  <c r="J118" i="3"/>
  <c r="K118" i="3"/>
  <c r="L118" i="3"/>
  <c r="J119" i="3"/>
  <c r="K119" i="3"/>
  <c r="L119" i="3"/>
  <c r="J120" i="3"/>
  <c r="K120" i="3"/>
  <c r="L120" i="3"/>
  <c r="J121" i="3"/>
  <c r="K121" i="3"/>
  <c r="L121" i="3"/>
  <c r="J122" i="3"/>
  <c r="K122" i="3"/>
  <c r="L122" i="3"/>
  <c r="J123" i="3"/>
  <c r="K123" i="3"/>
  <c r="L123" i="3"/>
  <c r="J124" i="3"/>
  <c r="K124" i="3"/>
  <c r="L124" i="3"/>
  <c r="J125" i="3"/>
  <c r="K125" i="3"/>
  <c r="L125" i="3"/>
  <c r="J126" i="3"/>
  <c r="K126" i="3"/>
  <c r="L126" i="3"/>
  <c r="J127" i="3"/>
  <c r="K127" i="3"/>
  <c r="L127" i="3"/>
  <c r="J128" i="3"/>
  <c r="K128" i="3"/>
  <c r="L128" i="3"/>
  <c r="J129" i="3"/>
  <c r="K129" i="3"/>
  <c r="L129" i="3"/>
  <c r="J130" i="3"/>
  <c r="K130" i="3"/>
  <c r="L130" i="3"/>
  <c r="J131" i="3"/>
  <c r="K131" i="3"/>
  <c r="L131" i="3"/>
  <c r="J132" i="3"/>
  <c r="K132" i="3"/>
  <c r="L132" i="3"/>
  <c r="J133" i="3"/>
  <c r="K133" i="3"/>
  <c r="L133" i="3"/>
  <c r="J134" i="3"/>
  <c r="K134" i="3"/>
  <c r="L134" i="3"/>
  <c r="J135" i="3"/>
  <c r="K135" i="3"/>
  <c r="L135" i="3"/>
  <c r="J136" i="3"/>
  <c r="K136" i="3"/>
  <c r="L136" i="3"/>
  <c r="J137" i="3"/>
  <c r="K137" i="3"/>
  <c r="L137" i="3"/>
  <c r="J138" i="3"/>
  <c r="K138" i="3"/>
  <c r="L138" i="3"/>
  <c r="J139" i="3"/>
  <c r="K139" i="3"/>
  <c r="L139" i="3"/>
  <c r="J140" i="3"/>
  <c r="K140" i="3"/>
  <c r="L140" i="3"/>
  <c r="J141" i="3"/>
  <c r="K141" i="3"/>
  <c r="L141" i="3"/>
  <c r="J142" i="3"/>
  <c r="K142" i="3"/>
  <c r="L142" i="3"/>
  <c r="J143" i="3"/>
  <c r="K143" i="3"/>
  <c r="L143" i="3"/>
  <c r="J144" i="3"/>
  <c r="K144" i="3"/>
  <c r="L144" i="3"/>
  <c r="J145" i="3"/>
  <c r="K145" i="3"/>
  <c r="L145" i="3"/>
  <c r="J146" i="3"/>
  <c r="K146" i="3"/>
  <c r="L146" i="3"/>
  <c r="J147" i="3"/>
  <c r="K147" i="3"/>
  <c r="L147" i="3"/>
  <c r="J148" i="3"/>
  <c r="K148" i="3"/>
  <c r="L148" i="3"/>
  <c r="J149" i="3"/>
  <c r="K149" i="3"/>
  <c r="L149" i="3"/>
  <c r="J150" i="3"/>
  <c r="K150" i="3"/>
  <c r="L150" i="3"/>
  <c r="J151" i="3"/>
  <c r="K151" i="3"/>
  <c r="L151" i="3"/>
  <c r="J152" i="3"/>
  <c r="K152" i="3"/>
  <c r="L152" i="3"/>
  <c r="J153" i="3"/>
  <c r="K153" i="3"/>
  <c r="L153" i="3"/>
  <c r="J154" i="3"/>
  <c r="K154" i="3"/>
  <c r="L154" i="3"/>
  <c r="J155" i="3"/>
  <c r="K155" i="3"/>
  <c r="L155" i="3"/>
  <c r="J156" i="3"/>
  <c r="K156" i="3"/>
  <c r="L156" i="3"/>
  <c r="J157" i="3"/>
  <c r="K157" i="3"/>
  <c r="L157" i="3"/>
  <c r="J158" i="3"/>
  <c r="K158" i="3"/>
  <c r="L158" i="3"/>
  <c r="J159" i="3"/>
  <c r="K159" i="3"/>
  <c r="L159" i="3"/>
  <c r="J160" i="3"/>
  <c r="K160" i="3"/>
  <c r="L160" i="3"/>
  <c r="J161" i="3"/>
  <c r="K161" i="3"/>
  <c r="L161" i="3"/>
  <c r="J162" i="3"/>
  <c r="K162" i="3"/>
  <c r="L162" i="3"/>
  <c r="J163" i="3"/>
  <c r="K163" i="3"/>
  <c r="L163" i="3"/>
  <c r="J164" i="3"/>
  <c r="K164" i="3"/>
  <c r="L164" i="3"/>
  <c r="J165" i="3"/>
  <c r="K165" i="3"/>
  <c r="L165" i="3"/>
  <c r="J166" i="3"/>
  <c r="K166" i="3"/>
  <c r="L166" i="3"/>
  <c r="J167" i="3"/>
  <c r="K167" i="3"/>
  <c r="L167" i="3"/>
  <c r="J168" i="3"/>
  <c r="K168" i="3"/>
  <c r="L168" i="3"/>
  <c r="J169" i="3"/>
  <c r="K169" i="3"/>
  <c r="L169" i="3"/>
  <c r="J170" i="3"/>
  <c r="K170" i="3"/>
  <c r="L170" i="3"/>
  <c r="J171" i="3"/>
  <c r="K171" i="3"/>
  <c r="L171" i="3"/>
  <c r="J172" i="3"/>
  <c r="K172" i="3"/>
  <c r="L172" i="3"/>
  <c r="J173" i="3"/>
  <c r="K173" i="3"/>
  <c r="L173" i="3"/>
  <c r="J174" i="3"/>
  <c r="K174" i="3"/>
  <c r="L174" i="3"/>
  <c r="J175" i="3"/>
  <c r="K175" i="3"/>
  <c r="L175" i="3"/>
  <c r="J176" i="3"/>
  <c r="K176" i="3"/>
  <c r="L176" i="3"/>
  <c r="J177" i="3"/>
  <c r="K177" i="3"/>
  <c r="L177" i="3"/>
  <c r="J178" i="3"/>
  <c r="K178" i="3"/>
  <c r="L178" i="3"/>
  <c r="J179" i="3"/>
  <c r="K179" i="3"/>
  <c r="L179" i="3"/>
  <c r="J180" i="3"/>
  <c r="K180" i="3"/>
  <c r="L180" i="3"/>
  <c r="J181" i="3"/>
  <c r="K181" i="3"/>
  <c r="L181" i="3"/>
  <c r="J182" i="3"/>
  <c r="K182" i="3"/>
  <c r="L182" i="3"/>
  <c r="J183" i="3"/>
  <c r="K183" i="3"/>
  <c r="L183" i="3"/>
  <c r="J184" i="3"/>
  <c r="K184" i="3"/>
  <c r="L184" i="3"/>
  <c r="J185" i="3"/>
  <c r="K185" i="3"/>
  <c r="L185" i="3"/>
  <c r="J186" i="3"/>
  <c r="J10" i="3"/>
  <c r="F3" i="3"/>
  <c r="F4" i="3"/>
  <c r="F17" i="3"/>
  <c r="F8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G36" i="3"/>
  <c r="H36" i="3"/>
  <c r="F37" i="3"/>
  <c r="G37" i="3"/>
  <c r="H37" i="3"/>
  <c r="F38" i="3"/>
  <c r="G38" i="3"/>
  <c r="H38" i="3"/>
  <c r="F39" i="3"/>
  <c r="G39" i="3"/>
  <c r="H39" i="3"/>
  <c r="F40" i="3"/>
  <c r="G40" i="3"/>
  <c r="H40" i="3"/>
  <c r="F41" i="3"/>
  <c r="G41" i="3"/>
  <c r="H41" i="3"/>
  <c r="F42" i="3"/>
  <c r="G42" i="3"/>
  <c r="H42" i="3"/>
  <c r="F43" i="3"/>
  <c r="G43" i="3"/>
  <c r="H43" i="3"/>
  <c r="F44" i="3"/>
  <c r="G44" i="3"/>
  <c r="H44" i="3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2" i="3"/>
  <c r="G62" i="3"/>
  <c r="H62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F70" i="3"/>
  <c r="G70" i="3"/>
  <c r="H70" i="3"/>
  <c r="F71" i="3"/>
  <c r="G71" i="3"/>
  <c r="H71" i="3"/>
  <c r="F72" i="3"/>
  <c r="G72" i="3"/>
  <c r="H72" i="3"/>
  <c r="F73" i="3"/>
  <c r="G73" i="3"/>
  <c r="H73" i="3"/>
  <c r="F74" i="3"/>
  <c r="G74" i="3"/>
  <c r="H74" i="3"/>
  <c r="F75" i="3"/>
  <c r="G75" i="3"/>
  <c r="H75" i="3"/>
  <c r="F76" i="3"/>
  <c r="G76" i="3"/>
  <c r="H76" i="3"/>
  <c r="F77" i="3"/>
  <c r="G77" i="3"/>
  <c r="H77" i="3"/>
  <c r="F78" i="3"/>
  <c r="G78" i="3"/>
  <c r="H78" i="3"/>
  <c r="F79" i="3"/>
  <c r="G79" i="3"/>
  <c r="H79" i="3"/>
  <c r="F80" i="3"/>
  <c r="G80" i="3"/>
  <c r="H80" i="3"/>
  <c r="F81" i="3"/>
  <c r="G81" i="3"/>
  <c r="H81" i="3"/>
  <c r="F82" i="3"/>
  <c r="G82" i="3"/>
  <c r="H82" i="3"/>
  <c r="F83" i="3"/>
  <c r="G83" i="3"/>
  <c r="H83" i="3"/>
  <c r="F84" i="3"/>
  <c r="G84" i="3"/>
  <c r="H84" i="3"/>
  <c r="F85" i="3"/>
  <c r="G85" i="3"/>
  <c r="H85" i="3"/>
  <c r="F86" i="3"/>
  <c r="G86" i="3"/>
  <c r="H86" i="3"/>
  <c r="F87" i="3"/>
  <c r="G87" i="3"/>
  <c r="H87" i="3"/>
  <c r="F88" i="3"/>
  <c r="G88" i="3"/>
  <c r="H88" i="3"/>
  <c r="F89" i="3"/>
  <c r="G89" i="3"/>
  <c r="H89" i="3"/>
  <c r="F90" i="3"/>
  <c r="G90" i="3"/>
  <c r="H90" i="3"/>
  <c r="F91" i="3"/>
  <c r="G91" i="3"/>
  <c r="H91" i="3"/>
  <c r="F92" i="3"/>
  <c r="G92" i="3"/>
  <c r="H92" i="3"/>
  <c r="F93" i="3"/>
  <c r="G93" i="3"/>
  <c r="H93" i="3"/>
  <c r="F94" i="3"/>
  <c r="G94" i="3"/>
  <c r="H94" i="3"/>
  <c r="F95" i="3"/>
  <c r="G95" i="3"/>
  <c r="H95" i="3"/>
  <c r="F96" i="3"/>
  <c r="G96" i="3"/>
  <c r="H96" i="3"/>
  <c r="F97" i="3"/>
  <c r="G97" i="3"/>
  <c r="H97" i="3"/>
  <c r="F98" i="3"/>
  <c r="G98" i="3"/>
  <c r="H98" i="3"/>
  <c r="F99" i="3"/>
  <c r="G99" i="3"/>
  <c r="H99" i="3"/>
  <c r="F100" i="3"/>
  <c r="G100" i="3"/>
  <c r="H100" i="3"/>
  <c r="F101" i="3"/>
  <c r="G101" i="3"/>
  <c r="H101" i="3"/>
  <c r="F102" i="3"/>
  <c r="G102" i="3"/>
  <c r="H102" i="3"/>
  <c r="F103" i="3"/>
  <c r="G103" i="3"/>
  <c r="H103" i="3"/>
  <c r="F104" i="3"/>
  <c r="G104" i="3"/>
  <c r="H104" i="3"/>
  <c r="F105" i="3"/>
  <c r="G105" i="3"/>
  <c r="H105" i="3"/>
  <c r="F106" i="3"/>
  <c r="G106" i="3"/>
  <c r="H106" i="3"/>
  <c r="F107" i="3"/>
  <c r="G107" i="3"/>
  <c r="H107" i="3"/>
  <c r="F108" i="3"/>
  <c r="G108" i="3"/>
  <c r="H108" i="3"/>
  <c r="F109" i="3"/>
  <c r="G109" i="3"/>
  <c r="H109" i="3"/>
  <c r="F110" i="3"/>
  <c r="G110" i="3"/>
  <c r="H110" i="3"/>
  <c r="F111" i="3"/>
  <c r="G111" i="3"/>
  <c r="H111" i="3"/>
  <c r="F112" i="3"/>
  <c r="G112" i="3"/>
  <c r="H112" i="3"/>
  <c r="F113" i="3"/>
  <c r="G113" i="3"/>
  <c r="H113" i="3"/>
  <c r="F114" i="3"/>
  <c r="G114" i="3"/>
  <c r="H114" i="3"/>
  <c r="F115" i="3"/>
  <c r="G115" i="3"/>
  <c r="H115" i="3"/>
  <c r="F116" i="3"/>
  <c r="G116" i="3"/>
  <c r="H116" i="3"/>
  <c r="F117" i="3"/>
  <c r="G117" i="3"/>
  <c r="H117" i="3"/>
  <c r="F118" i="3"/>
  <c r="G118" i="3"/>
  <c r="H118" i="3"/>
  <c r="F119" i="3"/>
  <c r="G119" i="3"/>
  <c r="H119" i="3"/>
  <c r="F120" i="3"/>
  <c r="G120" i="3"/>
  <c r="H120" i="3"/>
  <c r="F121" i="3"/>
  <c r="G121" i="3"/>
  <c r="H121" i="3"/>
  <c r="F122" i="3"/>
  <c r="G122" i="3"/>
  <c r="H122" i="3"/>
  <c r="F123" i="3"/>
  <c r="G123" i="3"/>
  <c r="H123" i="3"/>
  <c r="F124" i="3"/>
  <c r="G124" i="3"/>
  <c r="H124" i="3"/>
  <c r="F125" i="3"/>
  <c r="G125" i="3"/>
  <c r="H125" i="3"/>
  <c r="F126" i="3"/>
  <c r="G126" i="3"/>
  <c r="H126" i="3"/>
  <c r="F127" i="3"/>
  <c r="G127" i="3"/>
  <c r="H127" i="3"/>
  <c r="F128" i="3"/>
  <c r="G128" i="3"/>
  <c r="H128" i="3"/>
  <c r="F129" i="3"/>
  <c r="G129" i="3"/>
  <c r="H129" i="3"/>
  <c r="F130" i="3"/>
  <c r="G130" i="3"/>
  <c r="H130" i="3"/>
  <c r="F131" i="3"/>
  <c r="G131" i="3"/>
  <c r="H131" i="3"/>
  <c r="F132" i="3"/>
  <c r="G132" i="3"/>
  <c r="H132" i="3"/>
  <c r="F133" i="3"/>
  <c r="G133" i="3"/>
  <c r="H133" i="3"/>
  <c r="F134" i="3"/>
  <c r="G134" i="3"/>
  <c r="H134" i="3"/>
  <c r="F135" i="3"/>
  <c r="G135" i="3"/>
  <c r="H135" i="3"/>
  <c r="F136" i="3"/>
  <c r="G136" i="3"/>
  <c r="H136" i="3"/>
  <c r="F137" i="3"/>
  <c r="G137" i="3"/>
  <c r="H137" i="3"/>
  <c r="F138" i="3"/>
  <c r="G138" i="3"/>
  <c r="H138" i="3"/>
  <c r="F139" i="3"/>
  <c r="G139" i="3"/>
  <c r="H139" i="3"/>
  <c r="F140" i="3"/>
  <c r="G140" i="3"/>
  <c r="H140" i="3"/>
  <c r="F141" i="3"/>
  <c r="G141" i="3"/>
  <c r="H141" i="3"/>
  <c r="F142" i="3"/>
  <c r="G142" i="3"/>
  <c r="H142" i="3"/>
  <c r="F143" i="3"/>
  <c r="G143" i="3"/>
  <c r="H143" i="3"/>
  <c r="F144" i="3"/>
  <c r="G144" i="3"/>
  <c r="H144" i="3"/>
  <c r="F145" i="3"/>
  <c r="G145" i="3"/>
  <c r="H145" i="3"/>
  <c r="F146" i="3"/>
  <c r="G146" i="3"/>
  <c r="H146" i="3"/>
  <c r="F147" i="3"/>
  <c r="G147" i="3"/>
  <c r="H147" i="3"/>
  <c r="F148" i="3"/>
  <c r="G148" i="3"/>
  <c r="H148" i="3"/>
  <c r="F149" i="3"/>
  <c r="G149" i="3"/>
  <c r="H149" i="3"/>
  <c r="F150" i="3"/>
  <c r="G150" i="3"/>
  <c r="H150" i="3"/>
  <c r="F151" i="3"/>
  <c r="G151" i="3"/>
  <c r="H151" i="3"/>
  <c r="F152" i="3"/>
  <c r="G152" i="3"/>
  <c r="H152" i="3"/>
  <c r="F153" i="3"/>
  <c r="G153" i="3"/>
  <c r="H153" i="3"/>
  <c r="F154" i="3"/>
  <c r="G154" i="3"/>
  <c r="H154" i="3"/>
  <c r="F155" i="3"/>
  <c r="G155" i="3"/>
  <c r="H155" i="3"/>
  <c r="F156" i="3"/>
  <c r="G156" i="3"/>
  <c r="H156" i="3"/>
  <c r="F157" i="3"/>
  <c r="G157" i="3"/>
  <c r="H157" i="3"/>
  <c r="F158" i="3"/>
  <c r="G158" i="3"/>
  <c r="H158" i="3"/>
  <c r="F159" i="3"/>
  <c r="G159" i="3"/>
  <c r="H159" i="3"/>
  <c r="F160" i="3"/>
  <c r="G160" i="3"/>
  <c r="H160" i="3"/>
  <c r="F161" i="3"/>
  <c r="G161" i="3"/>
  <c r="H161" i="3"/>
  <c r="F162" i="3"/>
  <c r="G162" i="3"/>
  <c r="H162" i="3"/>
  <c r="F163" i="3"/>
  <c r="G163" i="3"/>
  <c r="H163" i="3"/>
  <c r="F164" i="3"/>
  <c r="G164" i="3"/>
  <c r="H164" i="3"/>
  <c r="F165" i="3"/>
  <c r="G165" i="3"/>
  <c r="H165" i="3"/>
  <c r="F166" i="3"/>
  <c r="G166" i="3"/>
  <c r="H166" i="3"/>
  <c r="F167" i="3"/>
  <c r="G167" i="3"/>
  <c r="H167" i="3"/>
  <c r="F168" i="3"/>
  <c r="G168" i="3"/>
  <c r="H168" i="3"/>
  <c r="F169" i="3"/>
  <c r="G169" i="3"/>
  <c r="H169" i="3"/>
  <c r="F170" i="3"/>
  <c r="G170" i="3"/>
  <c r="H170" i="3"/>
  <c r="F171" i="3"/>
  <c r="G171" i="3"/>
  <c r="H171" i="3"/>
  <c r="F172" i="3"/>
  <c r="G172" i="3"/>
  <c r="H172" i="3"/>
  <c r="F173" i="3"/>
  <c r="G173" i="3"/>
  <c r="H173" i="3"/>
  <c r="F174" i="3"/>
  <c r="G174" i="3"/>
  <c r="H174" i="3"/>
  <c r="F175" i="3"/>
  <c r="G175" i="3"/>
  <c r="H175" i="3"/>
  <c r="F176" i="3"/>
  <c r="G176" i="3"/>
  <c r="H176" i="3"/>
  <c r="F177" i="3"/>
  <c r="G177" i="3"/>
  <c r="H177" i="3"/>
  <c r="F178" i="3"/>
  <c r="G178" i="3"/>
  <c r="H178" i="3"/>
  <c r="F179" i="3"/>
  <c r="G179" i="3"/>
  <c r="H179" i="3"/>
  <c r="F180" i="3"/>
  <c r="G180" i="3"/>
  <c r="H180" i="3"/>
  <c r="F181" i="3"/>
  <c r="G181" i="3"/>
  <c r="H181" i="3"/>
  <c r="F182" i="3"/>
  <c r="G182" i="3"/>
  <c r="H182" i="3"/>
  <c r="F183" i="3"/>
  <c r="G183" i="3"/>
  <c r="H183" i="3"/>
  <c r="F184" i="3"/>
  <c r="G184" i="3"/>
  <c r="H184" i="3"/>
  <c r="F185" i="3"/>
  <c r="G185" i="3"/>
  <c r="H185" i="3"/>
  <c r="F186" i="3"/>
  <c r="G186" i="3"/>
  <c r="H186" i="3"/>
  <c r="F187" i="3"/>
  <c r="G187" i="3"/>
  <c r="H187" i="3"/>
  <c r="F188" i="3"/>
  <c r="G188" i="3"/>
  <c r="H188" i="3"/>
  <c r="F189" i="3"/>
  <c r="G189" i="3"/>
  <c r="H189" i="3"/>
  <c r="F190" i="3"/>
  <c r="G190" i="3"/>
  <c r="H190" i="3"/>
  <c r="F191" i="3"/>
  <c r="G191" i="3"/>
  <c r="H191" i="3"/>
  <c r="F192" i="3"/>
  <c r="G192" i="3"/>
  <c r="H192" i="3"/>
  <c r="F193" i="3"/>
  <c r="G193" i="3"/>
  <c r="H193" i="3"/>
  <c r="F194" i="3"/>
  <c r="G194" i="3"/>
  <c r="H194" i="3"/>
  <c r="F195" i="3"/>
  <c r="G195" i="3"/>
  <c r="H195" i="3"/>
  <c r="F196" i="3"/>
  <c r="G196" i="3"/>
  <c r="H196" i="3"/>
  <c r="F197" i="3"/>
  <c r="G197" i="3"/>
  <c r="H197" i="3"/>
  <c r="F198" i="3"/>
  <c r="G198" i="3"/>
  <c r="H198" i="3"/>
  <c r="F199" i="3"/>
  <c r="G199" i="3"/>
  <c r="H199" i="3"/>
  <c r="F200" i="3"/>
  <c r="G200" i="3"/>
  <c r="H200" i="3"/>
  <c r="F201" i="3"/>
  <c r="G201" i="3"/>
  <c r="H201" i="3"/>
  <c r="F202" i="3"/>
  <c r="G202" i="3"/>
  <c r="H202" i="3"/>
  <c r="F203" i="3"/>
  <c r="G203" i="3"/>
  <c r="H203" i="3"/>
  <c r="F204" i="3"/>
  <c r="G204" i="3"/>
  <c r="H204" i="3"/>
  <c r="F205" i="3"/>
  <c r="G205" i="3"/>
  <c r="H205" i="3"/>
  <c r="F206" i="3"/>
  <c r="G206" i="3"/>
  <c r="H206" i="3"/>
  <c r="F207" i="3"/>
  <c r="G207" i="3"/>
  <c r="H207" i="3"/>
  <c r="F208" i="3"/>
  <c r="G208" i="3"/>
  <c r="H208" i="3"/>
  <c r="F209" i="3"/>
  <c r="G209" i="3"/>
  <c r="H209" i="3"/>
  <c r="F210" i="3"/>
  <c r="G210" i="3"/>
  <c r="H210" i="3"/>
  <c r="F211" i="3"/>
  <c r="G211" i="3"/>
  <c r="H211" i="3"/>
  <c r="F212" i="3"/>
  <c r="G212" i="3"/>
  <c r="H212" i="3"/>
  <c r="F213" i="3"/>
  <c r="G213" i="3"/>
  <c r="H213" i="3"/>
  <c r="F214" i="3"/>
  <c r="G214" i="3"/>
  <c r="H214" i="3"/>
  <c r="F215" i="3"/>
  <c r="G215" i="3"/>
  <c r="H215" i="3"/>
  <c r="F216" i="3"/>
  <c r="G216" i="3"/>
  <c r="H216" i="3"/>
  <c r="F217" i="3"/>
  <c r="G217" i="3"/>
  <c r="H217" i="3"/>
  <c r="F218" i="3"/>
  <c r="G218" i="3"/>
  <c r="H218" i="3"/>
  <c r="F219" i="3"/>
  <c r="G219" i="3"/>
  <c r="H219" i="3"/>
  <c r="F220" i="3"/>
  <c r="G220" i="3"/>
  <c r="H220" i="3"/>
  <c r="F221" i="3"/>
  <c r="G221" i="3"/>
  <c r="H221" i="3"/>
  <c r="F222" i="3"/>
  <c r="G222" i="3"/>
  <c r="H222" i="3"/>
  <c r="F223" i="3"/>
  <c r="G223" i="3"/>
  <c r="H223" i="3"/>
  <c r="F224" i="3"/>
  <c r="G224" i="3"/>
  <c r="H224" i="3"/>
  <c r="F225" i="3"/>
  <c r="G225" i="3"/>
  <c r="H225" i="3"/>
  <c r="F226" i="3"/>
  <c r="G226" i="3"/>
  <c r="H226" i="3"/>
  <c r="F227" i="3"/>
  <c r="G227" i="3"/>
  <c r="H227" i="3"/>
  <c r="F228" i="3"/>
  <c r="G228" i="3"/>
  <c r="H228" i="3"/>
  <c r="F229" i="3"/>
  <c r="G229" i="3"/>
  <c r="H229" i="3"/>
  <c r="F230" i="3"/>
  <c r="G230" i="3"/>
  <c r="H230" i="3"/>
  <c r="F231" i="3"/>
  <c r="G231" i="3"/>
  <c r="H231" i="3"/>
  <c r="F232" i="3"/>
  <c r="G232" i="3"/>
  <c r="H232" i="3"/>
  <c r="F233" i="3"/>
  <c r="G233" i="3"/>
  <c r="H233" i="3"/>
  <c r="F234" i="3"/>
  <c r="G234" i="3"/>
  <c r="H234" i="3"/>
  <c r="F235" i="3"/>
  <c r="G235" i="3"/>
  <c r="H235" i="3"/>
  <c r="F236" i="3"/>
  <c r="G236" i="3"/>
  <c r="H236" i="3"/>
  <c r="F237" i="3"/>
  <c r="G237" i="3"/>
  <c r="H237" i="3"/>
  <c r="F238" i="3"/>
  <c r="G238" i="3"/>
  <c r="H238" i="3"/>
  <c r="F239" i="3"/>
  <c r="G239" i="3"/>
  <c r="H239" i="3"/>
  <c r="F240" i="3"/>
  <c r="G240" i="3"/>
  <c r="H240" i="3"/>
  <c r="F241" i="3"/>
  <c r="G241" i="3"/>
  <c r="H241" i="3"/>
  <c r="F242" i="3"/>
  <c r="G242" i="3"/>
  <c r="H242" i="3"/>
  <c r="F243" i="3"/>
  <c r="G243" i="3"/>
  <c r="H243" i="3"/>
  <c r="F244" i="3"/>
  <c r="G244" i="3"/>
  <c r="H244" i="3"/>
  <c r="F245" i="3"/>
  <c r="G245" i="3"/>
  <c r="H245" i="3"/>
  <c r="F246" i="3"/>
  <c r="G246" i="3"/>
  <c r="H246" i="3"/>
  <c r="F247" i="3"/>
  <c r="G247" i="3"/>
  <c r="H247" i="3"/>
  <c r="F248" i="3"/>
  <c r="G248" i="3"/>
  <c r="H248" i="3"/>
  <c r="F249" i="3"/>
  <c r="G249" i="3"/>
  <c r="H249" i="3"/>
  <c r="F250" i="3"/>
  <c r="G250" i="3"/>
  <c r="H250" i="3"/>
  <c r="F251" i="3"/>
  <c r="G251" i="3"/>
  <c r="H251" i="3"/>
  <c r="F252" i="3"/>
  <c r="G252" i="3"/>
  <c r="H252" i="3"/>
  <c r="F253" i="3"/>
  <c r="G253" i="3"/>
  <c r="H253" i="3"/>
  <c r="F254" i="3"/>
  <c r="G254" i="3"/>
  <c r="H254" i="3"/>
  <c r="F255" i="3"/>
  <c r="G255" i="3"/>
  <c r="H255" i="3"/>
  <c r="F256" i="3"/>
  <c r="G256" i="3"/>
  <c r="H256" i="3"/>
  <c r="F257" i="3"/>
  <c r="G257" i="3"/>
  <c r="H257" i="3"/>
  <c r="F258" i="3"/>
  <c r="G258" i="3"/>
  <c r="H258" i="3"/>
  <c r="F259" i="3"/>
  <c r="G259" i="3"/>
  <c r="H259" i="3"/>
  <c r="F260" i="3"/>
  <c r="G260" i="3"/>
  <c r="H260" i="3"/>
  <c r="F261" i="3"/>
  <c r="G261" i="3"/>
  <c r="H261" i="3"/>
  <c r="F262" i="3"/>
  <c r="G262" i="3"/>
  <c r="H262" i="3"/>
  <c r="F263" i="3"/>
  <c r="G263" i="3"/>
  <c r="H263" i="3"/>
  <c r="F264" i="3"/>
  <c r="G264" i="3"/>
  <c r="H264" i="3"/>
  <c r="F265" i="3"/>
  <c r="G265" i="3"/>
  <c r="H265" i="3"/>
  <c r="F266" i="3"/>
  <c r="G266" i="3"/>
  <c r="H266" i="3"/>
  <c r="F267" i="3"/>
  <c r="G267" i="3"/>
  <c r="H267" i="3"/>
  <c r="F268" i="3"/>
  <c r="G268" i="3"/>
  <c r="H268" i="3"/>
  <c r="F269" i="3"/>
  <c r="G269" i="3"/>
  <c r="H269" i="3"/>
  <c r="F270" i="3"/>
  <c r="G270" i="3"/>
  <c r="H270" i="3"/>
  <c r="F271" i="3"/>
  <c r="G271" i="3"/>
  <c r="H271" i="3"/>
  <c r="F272" i="3"/>
  <c r="G272" i="3"/>
  <c r="H272" i="3"/>
  <c r="F273" i="3"/>
  <c r="G273" i="3"/>
  <c r="H273" i="3"/>
  <c r="F274" i="3"/>
  <c r="G274" i="3"/>
  <c r="H274" i="3"/>
  <c r="F275" i="3"/>
  <c r="G275" i="3"/>
  <c r="H275" i="3"/>
  <c r="F276" i="3"/>
  <c r="G276" i="3"/>
  <c r="H276" i="3"/>
  <c r="F277" i="3"/>
  <c r="G277" i="3"/>
  <c r="H277" i="3"/>
  <c r="F278" i="3"/>
  <c r="G278" i="3"/>
  <c r="H278" i="3"/>
  <c r="F279" i="3"/>
  <c r="G279" i="3"/>
  <c r="H279" i="3"/>
  <c r="F280" i="3"/>
  <c r="G280" i="3"/>
  <c r="H280" i="3"/>
  <c r="F281" i="3"/>
  <c r="G281" i="3"/>
  <c r="H281" i="3"/>
  <c r="F282" i="3"/>
  <c r="G282" i="3"/>
  <c r="H282" i="3"/>
  <c r="F283" i="3"/>
  <c r="G283" i="3"/>
  <c r="H283" i="3"/>
  <c r="F284" i="3"/>
  <c r="G284" i="3"/>
  <c r="H284" i="3"/>
  <c r="F285" i="3"/>
  <c r="G285" i="3"/>
  <c r="H285" i="3"/>
  <c r="F286" i="3"/>
  <c r="G286" i="3"/>
  <c r="H286" i="3"/>
  <c r="F287" i="3"/>
  <c r="G287" i="3"/>
  <c r="H287" i="3"/>
  <c r="F288" i="3"/>
  <c r="G288" i="3"/>
  <c r="H288" i="3"/>
  <c r="F289" i="3"/>
  <c r="G289" i="3"/>
  <c r="H289" i="3"/>
  <c r="F290" i="3"/>
  <c r="G290" i="3"/>
  <c r="H290" i="3"/>
  <c r="F291" i="3"/>
  <c r="G291" i="3"/>
  <c r="H291" i="3"/>
  <c r="F292" i="3"/>
  <c r="G292" i="3"/>
  <c r="H292" i="3"/>
  <c r="F293" i="3"/>
  <c r="G293" i="3"/>
  <c r="H293" i="3"/>
  <c r="F294" i="3"/>
  <c r="G294" i="3"/>
  <c r="H294" i="3"/>
  <c r="F295" i="3"/>
  <c r="G295" i="3"/>
  <c r="H295" i="3"/>
  <c r="F296" i="3"/>
  <c r="G296" i="3"/>
  <c r="H296" i="3"/>
  <c r="F297" i="3"/>
  <c r="G297" i="3"/>
  <c r="H297" i="3"/>
  <c r="F298" i="3"/>
  <c r="G298" i="3"/>
  <c r="H298" i="3"/>
  <c r="F299" i="3"/>
  <c r="G299" i="3"/>
  <c r="H299" i="3"/>
  <c r="F300" i="3"/>
  <c r="G300" i="3"/>
  <c r="H300" i="3"/>
  <c r="F301" i="3"/>
  <c r="G301" i="3"/>
  <c r="H301" i="3"/>
  <c r="F302" i="3"/>
  <c r="G302" i="3"/>
  <c r="H302" i="3"/>
  <c r="F303" i="3"/>
  <c r="G303" i="3"/>
  <c r="H303" i="3"/>
  <c r="F304" i="3"/>
  <c r="G304" i="3"/>
  <c r="H304" i="3"/>
  <c r="F305" i="3"/>
  <c r="G305" i="3"/>
  <c r="H305" i="3"/>
  <c r="F306" i="3"/>
  <c r="G306" i="3"/>
  <c r="H306" i="3"/>
  <c r="F307" i="3"/>
  <c r="G307" i="3"/>
  <c r="H307" i="3"/>
  <c r="F308" i="3"/>
  <c r="G308" i="3"/>
  <c r="H308" i="3"/>
  <c r="F309" i="3"/>
  <c r="G309" i="3"/>
  <c r="H309" i="3"/>
  <c r="F310" i="3"/>
  <c r="G310" i="3"/>
  <c r="H310" i="3"/>
  <c r="F311" i="3"/>
  <c r="G311" i="3"/>
  <c r="H311" i="3"/>
  <c r="F312" i="3"/>
  <c r="G312" i="3"/>
  <c r="H312" i="3"/>
  <c r="F313" i="3"/>
  <c r="G313" i="3"/>
  <c r="H313" i="3"/>
  <c r="F314" i="3"/>
  <c r="G314" i="3"/>
  <c r="H314" i="3"/>
  <c r="F315" i="3"/>
  <c r="G315" i="3"/>
  <c r="H315" i="3"/>
  <c r="F316" i="3"/>
  <c r="G316" i="3"/>
  <c r="H316" i="3"/>
  <c r="F317" i="3"/>
  <c r="G317" i="3"/>
  <c r="H317" i="3"/>
  <c r="F318" i="3"/>
  <c r="G318" i="3"/>
  <c r="H318" i="3"/>
  <c r="F319" i="3"/>
  <c r="G319" i="3"/>
  <c r="H319" i="3"/>
  <c r="F320" i="3"/>
  <c r="G320" i="3"/>
  <c r="H320" i="3"/>
  <c r="F321" i="3"/>
  <c r="G321" i="3"/>
  <c r="H321" i="3"/>
  <c r="F322" i="3"/>
  <c r="G322" i="3"/>
  <c r="H322" i="3"/>
  <c r="F323" i="3"/>
  <c r="G323" i="3"/>
  <c r="H323" i="3"/>
  <c r="F324" i="3"/>
  <c r="G324" i="3"/>
  <c r="H324" i="3"/>
  <c r="F325" i="3"/>
  <c r="G325" i="3"/>
  <c r="H325" i="3"/>
  <c r="F326" i="3"/>
  <c r="G326" i="3"/>
  <c r="H326" i="3"/>
  <c r="F327" i="3"/>
  <c r="G327" i="3"/>
  <c r="H327" i="3"/>
  <c r="F328" i="3"/>
  <c r="F10" i="3"/>
  <c r="O376" i="3"/>
  <c r="P376" i="3"/>
  <c r="K186" i="3"/>
  <c r="L186" i="3"/>
  <c r="J9" i="3"/>
  <c r="B3" i="3"/>
  <c r="B5" i="3"/>
  <c r="B4" i="3"/>
  <c r="B17" i="3"/>
  <c r="B8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B49" i="3"/>
  <c r="C49" i="3"/>
  <c r="D49" i="3"/>
  <c r="B50" i="3"/>
  <c r="C50" i="3"/>
  <c r="D50" i="3"/>
  <c r="B51" i="3"/>
  <c r="C51" i="3"/>
  <c r="D51" i="3"/>
  <c r="B52" i="3"/>
  <c r="C52" i="3"/>
  <c r="D52" i="3"/>
  <c r="B53" i="3"/>
  <c r="C53" i="3"/>
  <c r="D53" i="3"/>
  <c r="B54" i="3"/>
  <c r="C54" i="3"/>
  <c r="D54" i="3"/>
  <c r="B55" i="3"/>
  <c r="C55" i="3"/>
  <c r="D55" i="3"/>
  <c r="B56" i="3"/>
  <c r="C56" i="3"/>
  <c r="D56" i="3"/>
  <c r="B57" i="3"/>
  <c r="C57" i="3"/>
  <c r="D57" i="3"/>
  <c r="B58" i="3"/>
  <c r="C58" i="3"/>
  <c r="D58" i="3"/>
  <c r="B59" i="3"/>
  <c r="C59" i="3"/>
  <c r="D59" i="3"/>
  <c r="B60" i="3"/>
  <c r="C60" i="3"/>
  <c r="D60" i="3"/>
  <c r="B61" i="3"/>
  <c r="C61" i="3"/>
  <c r="D61" i="3"/>
  <c r="B62" i="3"/>
  <c r="C62" i="3"/>
  <c r="D62" i="3"/>
  <c r="B63" i="3"/>
  <c r="C63" i="3"/>
  <c r="D63" i="3"/>
  <c r="B64" i="3"/>
  <c r="C64" i="3"/>
  <c r="D64" i="3"/>
  <c r="B65" i="3"/>
  <c r="C65" i="3"/>
  <c r="D65" i="3"/>
  <c r="B66" i="3"/>
  <c r="C66" i="3"/>
  <c r="D66" i="3"/>
  <c r="B67" i="3"/>
  <c r="C67" i="3"/>
  <c r="D67" i="3"/>
  <c r="B68" i="3"/>
  <c r="C68" i="3"/>
  <c r="D68" i="3"/>
  <c r="B69" i="3"/>
  <c r="C69" i="3"/>
  <c r="D69" i="3"/>
  <c r="B70" i="3"/>
  <c r="C70" i="3"/>
  <c r="D70" i="3"/>
  <c r="B71" i="3"/>
  <c r="C71" i="3"/>
  <c r="D71" i="3"/>
  <c r="B72" i="3"/>
  <c r="C72" i="3"/>
  <c r="D72" i="3"/>
  <c r="B73" i="3"/>
  <c r="C73" i="3"/>
  <c r="D73" i="3"/>
  <c r="B74" i="3"/>
  <c r="C74" i="3"/>
  <c r="D74" i="3"/>
  <c r="B75" i="3"/>
  <c r="C75" i="3"/>
  <c r="D75" i="3"/>
  <c r="B76" i="3"/>
  <c r="C76" i="3"/>
  <c r="D76" i="3"/>
  <c r="B77" i="3"/>
  <c r="C77" i="3"/>
  <c r="D77" i="3"/>
  <c r="B78" i="3"/>
  <c r="C78" i="3"/>
  <c r="D78" i="3"/>
  <c r="B79" i="3"/>
  <c r="C79" i="3"/>
  <c r="D79" i="3"/>
  <c r="B80" i="3"/>
  <c r="C80" i="3"/>
  <c r="D80" i="3"/>
  <c r="B81" i="3"/>
  <c r="C81" i="3"/>
  <c r="D81" i="3"/>
  <c r="B82" i="3"/>
  <c r="C82" i="3"/>
  <c r="D82" i="3"/>
  <c r="B83" i="3"/>
  <c r="C83" i="3"/>
  <c r="D83" i="3"/>
  <c r="B84" i="3"/>
  <c r="C84" i="3"/>
  <c r="D84" i="3"/>
  <c r="B85" i="3"/>
  <c r="C85" i="3"/>
  <c r="D85" i="3"/>
  <c r="B86" i="3"/>
  <c r="C86" i="3"/>
  <c r="D86" i="3"/>
  <c r="B87" i="3"/>
  <c r="C87" i="3"/>
  <c r="D87" i="3"/>
  <c r="B88" i="3"/>
  <c r="C88" i="3"/>
  <c r="D88" i="3"/>
  <c r="B89" i="3"/>
  <c r="C89" i="3"/>
  <c r="D89" i="3"/>
  <c r="B90" i="3"/>
  <c r="C90" i="3"/>
  <c r="D90" i="3"/>
  <c r="B91" i="3"/>
  <c r="C91" i="3"/>
  <c r="D91" i="3"/>
  <c r="B92" i="3"/>
  <c r="C92" i="3"/>
  <c r="D92" i="3"/>
  <c r="B93" i="3"/>
  <c r="C93" i="3"/>
  <c r="D93" i="3"/>
  <c r="B94" i="3"/>
  <c r="C94" i="3"/>
  <c r="D94" i="3"/>
  <c r="B95" i="3"/>
  <c r="C95" i="3"/>
  <c r="D95" i="3"/>
  <c r="B96" i="3"/>
  <c r="C96" i="3"/>
  <c r="D96" i="3"/>
  <c r="B97" i="3"/>
  <c r="C97" i="3"/>
  <c r="D97" i="3"/>
  <c r="B98" i="3"/>
  <c r="C98" i="3"/>
  <c r="D98" i="3"/>
  <c r="B99" i="3"/>
  <c r="C99" i="3"/>
  <c r="D99" i="3"/>
  <c r="B100" i="3"/>
  <c r="C100" i="3"/>
  <c r="D100" i="3"/>
  <c r="B101" i="3"/>
  <c r="C101" i="3"/>
  <c r="D101" i="3"/>
  <c r="B102" i="3"/>
  <c r="C102" i="3"/>
  <c r="D102" i="3"/>
  <c r="B103" i="3"/>
  <c r="C103" i="3"/>
  <c r="D103" i="3"/>
  <c r="B104" i="3"/>
  <c r="C104" i="3"/>
  <c r="D104" i="3"/>
  <c r="B105" i="3"/>
  <c r="C105" i="3"/>
  <c r="D105" i="3"/>
  <c r="B106" i="3"/>
  <c r="C106" i="3"/>
  <c r="D106" i="3"/>
  <c r="B107" i="3"/>
  <c r="C107" i="3"/>
  <c r="D107" i="3"/>
  <c r="B108" i="3"/>
  <c r="C108" i="3"/>
  <c r="D108" i="3"/>
  <c r="B109" i="3"/>
  <c r="C109" i="3"/>
  <c r="D109" i="3"/>
  <c r="B110" i="3"/>
  <c r="C110" i="3"/>
  <c r="D110" i="3"/>
  <c r="B111" i="3"/>
  <c r="C111" i="3"/>
  <c r="D111" i="3"/>
  <c r="B112" i="3"/>
  <c r="C112" i="3"/>
  <c r="D112" i="3"/>
  <c r="B113" i="3"/>
  <c r="C113" i="3"/>
  <c r="D113" i="3"/>
  <c r="B114" i="3"/>
  <c r="C114" i="3"/>
  <c r="D114" i="3"/>
  <c r="B115" i="3"/>
  <c r="C115" i="3"/>
  <c r="D115" i="3"/>
  <c r="B116" i="3"/>
  <c r="C116" i="3"/>
  <c r="D116" i="3"/>
  <c r="B117" i="3"/>
  <c r="C117" i="3"/>
  <c r="D117" i="3"/>
  <c r="B118" i="3"/>
  <c r="C118" i="3"/>
  <c r="D118" i="3"/>
  <c r="B119" i="3"/>
  <c r="C119" i="3"/>
  <c r="D119" i="3"/>
  <c r="B120" i="3"/>
  <c r="C120" i="3"/>
  <c r="D120" i="3"/>
  <c r="B121" i="3"/>
  <c r="C121" i="3"/>
  <c r="D121" i="3"/>
  <c r="B122" i="3"/>
  <c r="C122" i="3"/>
  <c r="D122" i="3"/>
  <c r="B123" i="3"/>
  <c r="C123" i="3"/>
  <c r="D123" i="3"/>
  <c r="B124" i="3"/>
  <c r="C124" i="3"/>
  <c r="D124" i="3"/>
  <c r="B125" i="3"/>
  <c r="C125" i="3"/>
  <c r="D125" i="3"/>
  <c r="B126" i="3"/>
  <c r="C126" i="3"/>
  <c r="D126" i="3"/>
  <c r="B127" i="3"/>
  <c r="C127" i="3"/>
  <c r="D127" i="3"/>
  <c r="B128" i="3"/>
  <c r="C128" i="3"/>
  <c r="D128" i="3"/>
  <c r="B129" i="3"/>
  <c r="C129" i="3"/>
  <c r="D129" i="3"/>
  <c r="B130" i="3"/>
  <c r="C130" i="3"/>
  <c r="D130" i="3"/>
  <c r="B131" i="3"/>
  <c r="C131" i="3"/>
  <c r="D131" i="3"/>
  <c r="B132" i="3"/>
  <c r="C132" i="3"/>
  <c r="D132" i="3"/>
  <c r="B133" i="3"/>
  <c r="C133" i="3"/>
  <c r="D133" i="3"/>
  <c r="B134" i="3"/>
  <c r="C134" i="3"/>
  <c r="D134" i="3"/>
  <c r="B135" i="3"/>
  <c r="C135" i="3"/>
  <c r="D135" i="3"/>
  <c r="B136" i="3"/>
  <c r="C136" i="3"/>
  <c r="D136" i="3"/>
  <c r="B137" i="3"/>
  <c r="C137" i="3"/>
  <c r="D137" i="3"/>
  <c r="B138" i="3"/>
  <c r="C138" i="3"/>
  <c r="D138" i="3"/>
  <c r="B139" i="3"/>
  <c r="C139" i="3"/>
  <c r="D139" i="3"/>
  <c r="B140" i="3"/>
  <c r="C140" i="3"/>
  <c r="D140" i="3"/>
  <c r="B141" i="3"/>
  <c r="C141" i="3"/>
  <c r="D141" i="3"/>
  <c r="B142" i="3"/>
  <c r="C142" i="3"/>
  <c r="D142" i="3"/>
  <c r="B143" i="3"/>
  <c r="C143" i="3"/>
  <c r="D143" i="3"/>
  <c r="B144" i="3"/>
  <c r="C144" i="3"/>
  <c r="D144" i="3"/>
  <c r="B145" i="3"/>
  <c r="C145" i="3"/>
  <c r="D145" i="3"/>
  <c r="B146" i="3"/>
  <c r="C146" i="3"/>
  <c r="D146" i="3"/>
  <c r="B147" i="3"/>
  <c r="C147" i="3"/>
  <c r="D147" i="3"/>
  <c r="B148" i="3"/>
  <c r="C148" i="3"/>
  <c r="D148" i="3"/>
  <c r="B149" i="3"/>
  <c r="C149" i="3"/>
  <c r="D149" i="3"/>
  <c r="B150" i="3"/>
  <c r="C150" i="3"/>
  <c r="D150" i="3"/>
  <c r="B151" i="3"/>
  <c r="C151" i="3"/>
  <c r="D151" i="3"/>
  <c r="B152" i="3"/>
  <c r="C152" i="3"/>
  <c r="D152" i="3"/>
  <c r="B153" i="3"/>
  <c r="C153" i="3"/>
  <c r="D153" i="3"/>
  <c r="B154" i="3"/>
  <c r="C154" i="3"/>
  <c r="D154" i="3"/>
  <c r="B155" i="3"/>
  <c r="C155" i="3"/>
  <c r="D155" i="3"/>
  <c r="B156" i="3"/>
  <c r="C156" i="3"/>
  <c r="D156" i="3"/>
  <c r="B157" i="3"/>
  <c r="C157" i="3"/>
  <c r="D157" i="3"/>
  <c r="B158" i="3"/>
  <c r="C158" i="3"/>
  <c r="D158" i="3"/>
  <c r="B159" i="3"/>
  <c r="C159" i="3"/>
  <c r="D159" i="3"/>
  <c r="B160" i="3"/>
  <c r="C160" i="3"/>
  <c r="D160" i="3"/>
  <c r="B161" i="3"/>
  <c r="C161" i="3"/>
  <c r="D161" i="3"/>
  <c r="B162" i="3"/>
  <c r="C162" i="3"/>
  <c r="D162" i="3"/>
  <c r="B163" i="3"/>
  <c r="C163" i="3"/>
  <c r="D163" i="3"/>
  <c r="B164" i="3"/>
  <c r="C164" i="3"/>
  <c r="D164" i="3"/>
  <c r="B165" i="3"/>
  <c r="C165" i="3"/>
  <c r="D165" i="3"/>
  <c r="B166" i="3"/>
  <c r="C166" i="3"/>
  <c r="D166" i="3"/>
  <c r="B167" i="3"/>
  <c r="C167" i="3"/>
  <c r="D167" i="3"/>
  <c r="B168" i="3"/>
  <c r="C168" i="3"/>
  <c r="D168" i="3"/>
  <c r="B169" i="3"/>
  <c r="C169" i="3"/>
  <c r="D169" i="3"/>
  <c r="B170" i="3"/>
  <c r="C170" i="3"/>
  <c r="D170" i="3"/>
  <c r="B171" i="3"/>
  <c r="C171" i="3"/>
  <c r="D171" i="3"/>
  <c r="B172" i="3"/>
  <c r="C172" i="3"/>
  <c r="D172" i="3"/>
  <c r="B173" i="3"/>
  <c r="C173" i="3"/>
  <c r="D173" i="3"/>
  <c r="B174" i="3"/>
  <c r="C174" i="3"/>
  <c r="D174" i="3"/>
  <c r="B175" i="3"/>
  <c r="C175" i="3"/>
  <c r="D175" i="3"/>
  <c r="B176" i="3"/>
  <c r="C176" i="3"/>
  <c r="D176" i="3"/>
  <c r="B177" i="3"/>
  <c r="C177" i="3"/>
  <c r="D177" i="3"/>
  <c r="B178" i="3"/>
  <c r="C178" i="3"/>
  <c r="D178" i="3"/>
  <c r="B179" i="3"/>
  <c r="C179" i="3"/>
  <c r="D179" i="3"/>
  <c r="B180" i="3"/>
  <c r="C180" i="3"/>
  <c r="D180" i="3"/>
  <c r="B181" i="3"/>
  <c r="C181" i="3"/>
  <c r="D181" i="3"/>
  <c r="B182" i="3"/>
  <c r="C182" i="3"/>
  <c r="D182" i="3"/>
  <c r="B183" i="3"/>
  <c r="C183" i="3"/>
  <c r="D183" i="3"/>
  <c r="B184" i="3"/>
  <c r="C184" i="3"/>
  <c r="D184" i="3"/>
  <c r="B185" i="3"/>
  <c r="C185" i="3"/>
  <c r="D185" i="3"/>
  <c r="B186" i="3"/>
  <c r="C186" i="3"/>
  <c r="D186" i="3"/>
  <c r="B187" i="3"/>
  <c r="C187" i="3"/>
  <c r="D187" i="3"/>
  <c r="B188" i="3"/>
  <c r="C188" i="3"/>
  <c r="D188" i="3"/>
  <c r="B189" i="3"/>
  <c r="C189" i="3"/>
  <c r="D189" i="3"/>
  <c r="B190" i="3"/>
  <c r="C190" i="3"/>
  <c r="D190" i="3"/>
  <c r="B191" i="3"/>
  <c r="C191" i="3"/>
  <c r="D191" i="3"/>
  <c r="B192" i="3"/>
  <c r="C192" i="3"/>
  <c r="D192" i="3"/>
  <c r="B193" i="3"/>
  <c r="C193" i="3"/>
  <c r="D193" i="3"/>
  <c r="B194" i="3"/>
  <c r="C194" i="3"/>
  <c r="D194" i="3"/>
  <c r="B195" i="3"/>
  <c r="C195" i="3"/>
  <c r="D195" i="3"/>
  <c r="B196" i="3"/>
  <c r="C196" i="3"/>
  <c r="D196" i="3"/>
  <c r="B197" i="3"/>
  <c r="C197" i="3"/>
  <c r="D197" i="3"/>
  <c r="B198" i="3"/>
  <c r="C198" i="3"/>
  <c r="D198" i="3"/>
  <c r="B199" i="3"/>
  <c r="C199" i="3"/>
  <c r="D199" i="3"/>
  <c r="B200" i="3"/>
  <c r="C200" i="3"/>
  <c r="D200" i="3"/>
  <c r="B201" i="3"/>
  <c r="C201" i="3"/>
  <c r="D201" i="3"/>
  <c r="B202" i="3"/>
  <c r="C202" i="3"/>
  <c r="D202" i="3"/>
  <c r="B203" i="3"/>
  <c r="C203" i="3"/>
  <c r="D203" i="3"/>
  <c r="B204" i="3"/>
  <c r="C204" i="3"/>
  <c r="D204" i="3"/>
  <c r="B205" i="3"/>
  <c r="C205" i="3"/>
  <c r="D205" i="3"/>
  <c r="B206" i="3"/>
  <c r="C206" i="3"/>
  <c r="D206" i="3"/>
  <c r="B207" i="3"/>
  <c r="C207" i="3"/>
  <c r="D207" i="3"/>
  <c r="B208" i="3"/>
  <c r="C208" i="3"/>
  <c r="D208" i="3"/>
  <c r="B209" i="3"/>
  <c r="C209" i="3"/>
  <c r="D209" i="3"/>
  <c r="B210" i="3"/>
  <c r="C210" i="3"/>
  <c r="D210" i="3"/>
  <c r="B211" i="3"/>
  <c r="C211" i="3"/>
  <c r="D211" i="3"/>
  <c r="B212" i="3"/>
  <c r="C212" i="3"/>
  <c r="D212" i="3"/>
  <c r="B213" i="3"/>
  <c r="C213" i="3"/>
  <c r="D213" i="3"/>
  <c r="B214" i="3"/>
  <c r="C214" i="3"/>
  <c r="D214" i="3"/>
  <c r="B215" i="3"/>
  <c r="C215" i="3"/>
  <c r="D215" i="3"/>
  <c r="B216" i="3"/>
  <c r="C216" i="3"/>
  <c r="D216" i="3"/>
  <c r="B217" i="3"/>
  <c r="C217" i="3"/>
  <c r="D217" i="3"/>
  <c r="B218" i="3"/>
  <c r="C218" i="3"/>
  <c r="D218" i="3"/>
  <c r="B219" i="3"/>
  <c r="C219" i="3"/>
  <c r="D219" i="3"/>
  <c r="B220" i="3"/>
  <c r="C220" i="3"/>
  <c r="D220" i="3"/>
  <c r="B221" i="3"/>
  <c r="C221" i="3"/>
  <c r="D221" i="3"/>
  <c r="B222" i="3"/>
  <c r="C222" i="3"/>
  <c r="D222" i="3"/>
  <c r="B223" i="3"/>
  <c r="C223" i="3"/>
  <c r="D223" i="3"/>
  <c r="B224" i="3"/>
  <c r="C224" i="3"/>
  <c r="D224" i="3"/>
  <c r="B225" i="3"/>
  <c r="C225" i="3"/>
  <c r="D225" i="3"/>
  <c r="B226" i="3"/>
  <c r="C226" i="3"/>
  <c r="D226" i="3"/>
  <c r="B227" i="3"/>
  <c r="C227" i="3"/>
  <c r="D227" i="3"/>
  <c r="B228" i="3"/>
  <c r="C228" i="3"/>
  <c r="D228" i="3"/>
  <c r="B229" i="3"/>
  <c r="C229" i="3"/>
  <c r="D229" i="3"/>
  <c r="B230" i="3"/>
  <c r="C230" i="3"/>
  <c r="D230" i="3"/>
  <c r="B231" i="3"/>
  <c r="C231" i="3"/>
  <c r="D231" i="3"/>
  <c r="B232" i="3"/>
  <c r="C232" i="3"/>
  <c r="D232" i="3"/>
  <c r="B233" i="3"/>
  <c r="C233" i="3"/>
  <c r="D233" i="3"/>
  <c r="B234" i="3"/>
  <c r="C234" i="3"/>
  <c r="D234" i="3"/>
  <c r="B235" i="3"/>
  <c r="C235" i="3"/>
  <c r="D235" i="3"/>
  <c r="B236" i="3"/>
  <c r="C236" i="3"/>
  <c r="D236" i="3"/>
  <c r="B237" i="3"/>
  <c r="C237" i="3"/>
  <c r="D237" i="3"/>
  <c r="B238" i="3"/>
  <c r="C238" i="3"/>
  <c r="D238" i="3"/>
  <c r="B239" i="3"/>
  <c r="C239" i="3"/>
  <c r="D239" i="3"/>
  <c r="B240" i="3"/>
  <c r="C240" i="3"/>
  <c r="D240" i="3"/>
  <c r="B241" i="3"/>
  <c r="C241" i="3"/>
  <c r="D241" i="3"/>
  <c r="B242" i="3"/>
  <c r="C242" i="3"/>
  <c r="D242" i="3"/>
  <c r="B243" i="3"/>
  <c r="C243" i="3"/>
  <c r="D243" i="3"/>
  <c r="B244" i="3"/>
  <c r="C244" i="3"/>
  <c r="D244" i="3"/>
  <c r="B245" i="3"/>
  <c r="C245" i="3"/>
  <c r="D245" i="3"/>
  <c r="B246" i="3"/>
  <c r="C246" i="3"/>
  <c r="D246" i="3"/>
  <c r="B247" i="3"/>
  <c r="C247" i="3"/>
  <c r="D247" i="3"/>
  <c r="B248" i="3"/>
  <c r="C248" i="3"/>
  <c r="D248" i="3"/>
  <c r="B249" i="3"/>
  <c r="C249" i="3"/>
  <c r="D249" i="3"/>
  <c r="B250" i="3"/>
  <c r="C250" i="3"/>
  <c r="D250" i="3"/>
  <c r="B251" i="3"/>
  <c r="C251" i="3"/>
  <c r="D251" i="3"/>
  <c r="B252" i="3"/>
  <c r="C252" i="3"/>
  <c r="D252" i="3"/>
  <c r="B253" i="3"/>
  <c r="C253" i="3"/>
  <c r="D253" i="3"/>
  <c r="B254" i="3"/>
  <c r="C254" i="3"/>
  <c r="D254" i="3"/>
  <c r="B255" i="3"/>
  <c r="C255" i="3"/>
  <c r="D255" i="3"/>
  <c r="B256" i="3"/>
  <c r="C256" i="3"/>
  <c r="D256" i="3"/>
  <c r="B257" i="3"/>
  <c r="C257" i="3"/>
  <c r="D257" i="3"/>
  <c r="B258" i="3"/>
  <c r="C258" i="3"/>
  <c r="D258" i="3"/>
  <c r="B259" i="3"/>
  <c r="C259" i="3"/>
  <c r="D259" i="3"/>
  <c r="B260" i="3"/>
  <c r="C260" i="3"/>
  <c r="D260" i="3"/>
  <c r="B261" i="3"/>
  <c r="C261" i="3"/>
  <c r="D261" i="3"/>
  <c r="B262" i="3"/>
  <c r="C262" i="3"/>
  <c r="D262" i="3"/>
  <c r="B263" i="3"/>
  <c r="C263" i="3"/>
  <c r="D263" i="3"/>
  <c r="B264" i="3"/>
  <c r="C264" i="3"/>
  <c r="D264" i="3"/>
  <c r="B265" i="3"/>
  <c r="C265" i="3"/>
  <c r="D265" i="3"/>
  <c r="B266" i="3"/>
  <c r="C266" i="3"/>
  <c r="D266" i="3"/>
  <c r="B267" i="3"/>
  <c r="C267" i="3"/>
  <c r="D267" i="3"/>
  <c r="B268" i="3"/>
  <c r="C268" i="3"/>
  <c r="D268" i="3"/>
  <c r="B269" i="3"/>
  <c r="C269" i="3"/>
  <c r="D269" i="3"/>
  <c r="B270" i="3"/>
  <c r="C270" i="3"/>
  <c r="D270" i="3"/>
  <c r="B271" i="3"/>
  <c r="C271" i="3"/>
  <c r="D271" i="3"/>
  <c r="B272" i="3"/>
  <c r="C272" i="3"/>
  <c r="D272" i="3"/>
  <c r="B273" i="3"/>
  <c r="C273" i="3"/>
  <c r="D273" i="3"/>
  <c r="B274" i="3"/>
  <c r="C274" i="3"/>
  <c r="D274" i="3"/>
  <c r="B275" i="3"/>
  <c r="C275" i="3"/>
  <c r="D275" i="3"/>
  <c r="B276" i="3"/>
  <c r="C276" i="3"/>
  <c r="D276" i="3"/>
  <c r="B277" i="3"/>
  <c r="C277" i="3"/>
  <c r="D277" i="3"/>
  <c r="B278" i="3"/>
  <c r="C278" i="3"/>
  <c r="D278" i="3"/>
  <c r="B279" i="3"/>
  <c r="C279" i="3"/>
  <c r="D279" i="3"/>
  <c r="B280" i="3"/>
  <c r="C280" i="3"/>
  <c r="D280" i="3"/>
  <c r="B281" i="3"/>
  <c r="C281" i="3"/>
  <c r="D281" i="3"/>
  <c r="B282" i="3"/>
  <c r="C282" i="3"/>
  <c r="D282" i="3"/>
  <c r="B283" i="3"/>
  <c r="C283" i="3"/>
  <c r="D283" i="3"/>
  <c r="B284" i="3"/>
  <c r="C284" i="3"/>
  <c r="D284" i="3"/>
  <c r="B285" i="3"/>
  <c r="C285" i="3"/>
  <c r="D285" i="3"/>
  <c r="B286" i="3"/>
  <c r="C286" i="3"/>
  <c r="D286" i="3"/>
  <c r="B287" i="3"/>
  <c r="C287" i="3"/>
  <c r="D287" i="3"/>
  <c r="B288" i="3"/>
  <c r="C288" i="3"/>
  <c r="D288" i="3"/>
  <c r="B289" i="3"/>
  <c r="C289" i="3"/>
  <c r="D289" i="3"/>
  <c r="B290" i="3"/>
  <c r="C290" i="3"/>
  <c r="D290" i="3"/>
  <c r="B291" i="3"/>
  <c r="C291" i="3"/>
  <c r="D291" i="3"/>
  <c r="B292" i="3"/>
  <c r="C292" i="3"/>
  <c r="D292" i="3"/>
  <c r="B293" i="3"/>
  <c r="C293" i="3"/>
  <c r="D293" i="3"/>
  <c r="B294" i="3"/>
  <c r="C294" i="3"/>
  <c r="D294" i="3"/>
  <c r="B295" i="3"/>
  <c r="C295" i="3"/>
  <c r="D295" i="3"/>
  <c r="B296" i="3"/>
  <c r="C296" i="3"/>
  <c r="D296" i="3"/>
  <c r="B297" i="3"/>
  <c r="C297" i="3"/>
  <c r="D297" i="3"/>
  <c r="B298" i="3"/>
  <c r="C298" i="3"/>
  <c r="D298" i="3"/>
  <c r="B299" i="3"/>
  <c r="C299" i="3"/>
  <c r="D299" i="3"/>
  <c r="B300" i="3"/>
  <c r="C300" i="3"/>
  <c r="D300" i="3"/>
  <c r="B301" i="3"/>
  <c r="C301" i="3"/>
  <c r="D301" i="3"/>
  <c r="B302" i="3"/>
  <c r="C302" i="3"/>
  <c r="D302" i="3"/>
  <c r="B303" i="3"/>
  <c r="C303" i="3"/>
  <c r="D303" i="3"/>
  <c r="B304" i="3"/>
  <c r="C304" i="3"/>
  <c r="D304" i="3"/>
  <c r="B305" i="3"/>
  <c r="C305" i="3"/>
  <c r="D305" i="3"/>
  <c r="B306" i="3"/>
  <c r="C306" i="3"/>
  <c r="D306" i="3"/>
  <c r="B307" i="3"/>
  <c r="C307" i="3"/>
  <c r="D307" i="3"/>
  <c r="B308" i="3"/>
  <c r="C308" i="3"/>
  <c r="D308" i="3"/>
  <c r="B309" i="3"/>
  <c r="C309" i="3"/>
  <c r="D309" i="3"/>
  <c r="B310" i="3"/>
  <c r="C310" i="3"/>
  <c r="D310" i="3"/>
  <c r="B311" i="3"/>
  <c r="C311" i="3"/>
  <c r="D311" i="3"/>
  <c r="B312" i="3"/>
  <c r="C312" i="3"/>
  <c r="D312" i="3"/>
  <c r="B313" i="3"/>
  <c r="C313" i="3"/>
  <c r="D313" i="3"/>
  <c r="B314" i="3"/>
  <c r="C314" i="3"/>
  <c r="D314" i="3"/>
  <c r="B315" i="3"/>
  <c r="C315" i="3"/>
  <c r="D315" i="3"/>
  <c r="B316" i="3"/>
  <c r="C316" i="3"/>
  <c r="D316" i="3"/>
  <c r="B317" i="3"/>
  <c r="C317" i="3"/>
  <c r="D317" i="3"/>
  <c r="B318" i="3"/>
  <c r="C318" i="3"/>
  <c r="D318" i="3"/>
  <c r="B319" i="3"/>
  <c r="C319" i="3"/>
  <c r="D319" i="3"/>
  <c r="B320" i="3"/>
  <c r="C320" i="3"/>
  <c r="D320" i="3"/>
  <c r="B321" i="3"/>
  <c r="C321" i="3"/>
  <c r="D321" i="3"/>
  <c r="B322" i="3"/>
  <c r="C322" i="3"/>
  <c r="D322" i="3"/>
  <c r="B323" i="3"/>
  <c r="C323" i="3"/>
  <c r="D323" i="3"/>
  <c r="B324" i="3"/>
  <c r="C324" i="3"/>
  <c r="D324" i="3"/>
  <c r="B325" i="3"/>
  <c r="C325" i="3"/>
  <c r="D325" i="3"/>
  <c r="B326" i="3"/>
  <c r="C326" i="3"/>
  <c r="D326" i="3"/>
  <c r="B327" i="3"/>
  <c r="C327" i="3"/>
  <c r="D327" i="3"/>
  <c r="B328" i="3"/>
  <c r="C328" i="3"/>
  <c r="D328" i="3"/>
  <c r="B329" i="3"/>
  <c r="C329" i="3"/>
  <c r="D329" i="3"/>
  <c r="B330" i="3"/>
  <c r="C330" i="3"/>
  <c r="D330" i="3"/>
  <c r="B331" i="3"/>
  <c r="C331" i="3"/>
  <c r="D331" i="3"/>
  <c r="B332" i="3"/>
  <c r="C332" i="3"/>
  <c r="D332" i="3"/>
  <c r="B333" i="3"/>
  <c r="C333" i="3"/>
  <c r="D333" i="3"/>
  <c r="B334" i="3"/>
  <c r="C334" i="3"/>
  <c r="D334" i="3"/>
  <c r="B335" i="3"/>
  <c r="C335" i="3"/>
  <c r="D335" i="3"/>
  <c r="B336" i="3"/>
  <c r="C336" i="3"/>
  <c r="D336" i="3"/>
  <c r="B337" i="3"/>
  <c r="C337" i="3"/>
  <c r="D337" i="3"/>
  <c r="B338" i="3"/>
  <c r="C338" i="3"/>
  <c r="D338" i="3"/>
  <c r="B339" i="3"/>
  <c r="C339" i="3"/>
  <c r="D339" i="3"/>
  <c r="B340" i="3"/>
  <c r="C340" i="3"/>
  <c r="D340" i="3"/>
  <c r="B341" i="3"/>
  <c r="C341" i="3"/>
  <c r="D341" i="3"/>
  <c r="B342" i="3"/>
  <c r="C342" i="3"/>
  <c r="D342" i="3"/>
  <c r="B343" i="3"/>
  <c r="C343" i="3"/>
  <c r="D343" i="3"/>
  <c r="B344" i="3"/>
  <c r="C344" i="3"/>
  <c r="D344" i="3"/>
  <c r="B345" i="3"/>
  <c r="C345" i="3"/>
  <c r="D345" i="3"/>
  <c r="B346" i="3"/>
  <c r="C346" i="3"/>
  <c r="D346" i="3"/>
  <c r="B347" i="3"/>
  <c r="C347" i="3"/>
  <c r="D347" i="3"/>
  <c r="B348" i="3"/>
  <c r="C348" i="3"/>
  <c r="D348" i="3"/>
  <c r="B349" i="3"/>
  <c r="C349" i="3"/>
  <c r="D349" i="3"/>
  <c r="B350" i="3"/>
  <c r="C350" i="3"/>
  <c r="D350" i="3"/>
  <c r="B351" i="3"/>
  <c r="C351" i="3"/>
  <c r="D351" i="3"/>
  <c r="B352" i="3"/>
  <c r="C352" i="3"/>
  <c r="D352" i="3"/>
  <c r="B353" i="3"/>
  <c r="C353" i="3"/>
  <c r="D353" i="3"/>
  <c r="B354" i="3"/>
  <c r="C354" i="3"/>
  <c r="D354" i="3"/>
  <c r="B355" i="3"/>
  <c r="C355" i="3"/>
  <c r="D355" i="3"/>
  <c r="B356" i="3"/>
  <c r="C356" i="3"/>
  <c r="D356" i="3"/>
  <c r="B357" i="3"/>
  <c r="C357" i="3"/>
  <c r="D357" i="3"/>
  <c r="B358" i="3"/>
  <c r="C358" i="3"/>
  <c r="D358" i="3"/>
  <c r="B359" i="3"/>
  <c r="C359" i="3"/>
  <c r="D359" i="3"/>
  <c r="B360" i="3"/>
  <c r="C360" i="3"/>
  <c r="D360" i="3"/>
  <c r="B361" i="3"/>
  <c r="C361" i="3"/>
  <c r="D361" i="3"/>
  <c r="B362" i="3"/>
  <c r="C362" i="3"/>
  <c r="D362" i="3"/>
  <c r="B363" i="3"/>
  <c r="C363" i="3"/>
  <c r="D363" i="3"/>
  <c r="B364" i="3"/>
  <c r="C364" i="3"/>
  <c r="D364" i="3"/>
  <c r="B365" i="3"/>
  <c r="C365" i="3"/>
  <c r="D365" i="3"/>
  <c r="B366" i="3"/>
  <c r="C366" i="3"/>
  <c r="D366" i="3"/>
  <c r="B367" i="3"/>
  <c r="C367" i="3"/>
  <c r="D367" i="3"/>
  <c r="B368" i="3"/>
  <c r="C368" i="3"/>
  <c r="D368" i="3"/>
  <c r="B369" i="3"/>
  <c r="C369" i="3"/>
  <c r="D369" i="3"/>
  <c r="B370" i="3"/>
  <c r="C370" i="3"/>
  <c r="D370" i="3"/>
  <c r="B371" i="3"/>
  <c r="C371" i="3"/>
  <c r="D371" i="3"/>
  <c r="B372" i="3"/>
  <c r="C372" i="3"/>
  <c r="D372" i="3"/>
  <c r="B373" i="3"/>
  <c r="C373" i="3"/>
  <c r="D373" i="3"/>
  <c r="B374" i="3"/>
  <c r="C374" i="3"/>
  <c r="D374" i="3"/>
  <c r="B375" i="3"/>
  <c r="C375" i="3"/>
  <c r="D375" i="3"/>
  <c r="B376" i="3"/>
  <c r="B10" i="3"/>
  <c r="C376" i="3"/>
  <c r="D376" i="3"/>
  <c r="F7" i="3"/>
  <c r="B7" i="3"/>
  <c r="F6" i="3"/>
  <c r="B6" i="3"/>
  <c r="G328" i="3"/>
  <c r="H328" i="3"/>
  <c r="N9" i="3"/>
  <c r="N7" i="3"/>
  <c r="N2" i="2"/>
  <c r="N4" i="2"/>
  <c r="F3" i="2"/>
  <c r="J3" i="2"/>
  <c r="N3" i="2"/>
  <c r="N16" i="2"/>
  <c r="B5" i="2"/>
  <c r="F5" i="2"/>
  <c r="N5" i="2"/>
  <c r="N7" i="2"/>
  <c r="O16" i="2"/>
  <c r="P16" i="2"/>
  <c r="N17" i="2"/>
  <c r="O17" i="2"/>
  <c r="P17" i="2"/>
  <c r="N18" i="2"/>
  <c r="O18" i="2"/>
  <c r="P18" i="2"/>
  <c r="N19" i="2"/>
  <c r="O19" i="2"/>
  <c r="P19" i="2"/>
  <c r="N20" i="2"/>
  <c r="O20" i="2"/>
  <c r="P20" i="2"/>
  <c r="N21" i="2"/>
  <c r="O21" i="2"/>
  <c r="P21" i="2"/>
  <c r="N22" i="2"/>
  <c r="O22" i="2"/>
  <c r="P22" i="2"/>
  <c r="N23" i="2"/>
  <c r="O23" i="2"/>
  <c r="P23" i="2"/>
  <c r="N24" i="2"/>
  <c r="O24" i="2"/>
  <c r="P24" i="2"/>
  <c r="N25" i="2"/>
  <c r="O25" i="2"/>
  <c r="P25" i="2"/>
  <c r="N26" i="2"/>
  <c r="O26" i="2"/>
  <c r="P26" i="2"/>
  <c r="N27" i="2"/>
  <c r="O27" i="2"/>
  <c r="P27" i="2"/>
  <c r="N28" i="2"/>
  <c r="O28" i="2"/>
  <c r="P28" i="2"/>
  <c r="N29" i="2"/>
  <c r="O29" i="2"/>
  <c r="P29" i="2"/>
  <c r="N30" i="2"/>
  <c r="O30" i="2"/>
  <c r="P30" i="2"/>
  <c r="N31" i="2"/>
  <c r="O31" i="2"/>
  <c r="P31" i="2"/>
  <c r="N32" i="2"/>
  <c r="O32" i="2"/>
  <c r="P32" i="2"/>
  <c r="N33" i="2"/>
  <c r="O33" i="2"/>
  <c r="P33" i="2"/>
  <c r="N34" i="2"/>
  <c r="O34" i="2"/>
  <c r="P34" i="2"/>
  <c r="N35" i="2"/>
  <c r="O35" i="2"/>
  <c r="P35" i="2"/>
  <c r="N36" i="2"/>
  <c r="O36" i="2"/>
  <c r="P36" i="2"/>
  <c r="N37" i="2"/>
  <c r="O37" i="2"/>
  <c r="P37" i="2"/>
  <c r="N38" i="2"/>
  <c r="O38" i="2"/>
  <c r="P38" i="2"/>
  <c r="N39" i="2"/>
  <c r="O39" i="2"/>
  <c r="P39" i="2"/>
  <c r="N40" i="2"/>
  <c r="O40" i="2"/>
  <c r="P40" i="2"/>
  <c r="N41" i="2"/>
  <c r="O41" i="2"/>
  <c r="P41" i="2"/>
  <c r="N42" i="2"/>
  <c r="O42" i="2"/>
  <c r="P42" i="2"/>
  <c r="N43" i="2"/>
  <c r="O43" i="2"/>
  <c r="P43" i="2"/>
  <c r="N44" i="2"/>
  <c r="O44" i="2"/>
  <c r="P44" i="2"/>
  <c r="N45" i="2"/>
  <c r="O45" i="2"/>
  <c r="P45" i="2"/>
  <c r="N46" i="2"/>
  <c r="O46" i="2"/>
  <c r="P46" i="2"/>
  <c r="N47" i="2"/>
  <c r="O47" i="2"/>
  <c r="P47" i="2"/>
  <c r="N48" i="2"/>
  <c r="O48" i="2"/>
  <c r="P48" i="2"/>
  <c r="N49" i="2"/>
  <c r="O49" i="2"/>
  <c r="P49" i="2"/>
  <c r="N50" i="2"/>
  <c r="O50" i="2"/>
  <c r="P50" i="2"/>
  <c r="N51" i="2"/>
  <c r="O51" i="2"/>
  <c r="P51" i="2"/>
  <c r="N52" i="2"/>
  <c r="O52" i="2"/>
  <c r="P52" i="2"/>
  <c r="N53" i="2"/>
  <c r="O53" i="2"/>
  <c r="P53" i="2"/>
  <c r="N54" i="2"/>
  <c r="O54" i="2"/>
  <c r="P54" i="2"/>
  <c r="N55" i="2"/>
  <c r="O55" i="2"/>
  <c r="P55" i="2"/>
  <c r="N56" i="2"/>
  <c r="O56" i="2"/>
  <c r="P56" i="2"/>
  <c r="N57" i="2"/>
  <c r="O57" i="2"/>
  <c r="P57" i="2"/>
  <c r="N58" i="2"/>
  <c r="O58" i="2"/>
  <c r="P58" i="2"/>
  <c r="N59" i="2"/>
  <c r="O59" i="2"/>
  <c r="P59" i="2"/>
  <c r="N60" i="2"/>
  <c r="O60" i="2"/>
  <c r="P60" i="2"/>
  <c r="N61" i="2"/>
  <c r="O61" i="2"/>
  <c r="P61" i="2"/>
  <c r="N62" i="2"/>
  <c r="O62" i="2"/>
  <c r="P62" i="2"/>
  <c r="N63" i="2"/>
  <c r="O63" i="2"/>
  <c r="P63" i="2"/>
  <c r="N64" i="2"/>
  <c r="O64" i="2"/>
  <c r="P64" i="2"/>
  <c r="N65" i="2"/>
  <c r="O65" i="2"/>
  <c r="P65" i="2"/>
  <c r="N66" i="2"/>
  <c r="O66" i="2"/>
  <c r="P66" i="2"/>
  <c r="N67" i="2"/>
  <c r="O67" i="2"/>
  <c r="P67" i="2"/>
  <c r="N68" i="2"/>
  <c r="O68" i="2"/>
  <c r="P68" i="2"/>
  <c r="N69" i="2"/>
  <c r="O69" i="2"/>
  <c r="P69" i="2"/>
  <c r="N70" i="2"/>
  <c r="O70" i="2"/>
  <c r="P70" i="2"/>
  <c r="N71" i="2"/>
  <c r="O71" i="2"/>
  <c r="P71" i="2"/>
  <c r="N72" i="2"/>
  <c r="O72" i="2"/>
  <c r="P72" i="2"/>
  <c r="N73" i="2"/>
  <c r="O73" i="2"/>
  <c r="P73" i="2"/>
  <c r="N74" i="2"/>
  <c r="O74" i="2"/>
  <c r="P74" i="2"/>
  <c r="N75" i="2"/>
  <c r="O75" i="2"/>
  <c r="P75" i="2"/>
  <c r="N76" i="2"/>
  <c r="O76" i="2"/>
  <c r="P76" i="2"/>
  <c r="N77" i="2"/>
  <c r="O77" i="2"/>
  <c r="P77" i="2"/>
  <c r="N78" i="2"/>
  <c r="O78" i="2"/>
  <c r="P78" i="2"/>
  <c r="N79" i="2"/>
  <c r="O79" i="2"/>
  <c r="P79" i="2"/>
  <c r="N80" i="2"/>
  <c r="O80" i="2"/>
  <c r="P80" i="2"/>
  <c r="N81" i="2"/>
  <c r="O81" i="2"/>
  <c r="P81" i="2"/>
  <c r="N82" i="2"/>
  <c r="O82" i="2"/>
  <c r="P82" i="2"/>
  <c r="N83" i="2"/>
  <c r="O83" i="2"/>
  <c r="P83" i="2"/>
  <c r="N84" i="2"/>
  <c r="O84" i="2"/>
  <c r="P84" i="2"/>
  <c r="N85" i="2"/>
  <c r="O85" i="2"/>
  <c r="P85" i="2"/>
  <c r="N86" i="2"/>
  <c r="O86" i="2"/>
  <c r="P86" i="2"/>
  <c r="N87" i="2"/>
  <c r="O87" i="2"/>
  <c r="P87" i="2"/>
  <c r="N88" i="2"/>
  <c r="O88" i="2"/>
  <c r="P88" i="2"/>
  <c r="N89" i="2"/>
  <c r="O89" i="2"/>
  <c r="P89" i="2"/>
  <c r="N90" i="2"/>
  <c r="O90" i="2"/>
  <c r="P90" i="2"/>
  <c r="N91" i="2"/>
  <c r="O91" i="2"/>
  <c r="P91" i="2"/>
  <c r="N92" i="2"/>
  <c r="O92" i="2"/>
  <c r="P92" i="2"/>
  <c r="N93" i="2"/>
  <c r="O93" i="2"/>
  <c r="P93" i="2"/>
  <c r="N94" i="2"/>
  <c r="O94" i="2"/>
  <c r="P94" i="2"/>
  <c r="N95" i="2"/>
  <c r="O95" i="2"/>
  <c r="P95" i="2"/>
  <c r="N96" i="2"/>
  <c r="O96" i="2"/>
  <c r="P96" i="2"/>
  <c r="N97" i="2"/>
  <c r="O97" i="2"/>
  <c r="P97" i="2"/>
  <c r="N98" i="2"/>
  <c r="O98" i="2"/>
  <c r="P98" i="2"/>
  <c r="N99" i="2"/>
  <c r="O99" i="2"/>
  <c r="P99" i="2"/>
  <c r="N100" i="2"/>
  <c r="O100" i="2"/>
  <c r="P100" i="2"/>
  <c r="N101" i="2"/>
  <c r="O101" i="2"/>
  <c r="P101" i="2"/>
  <c r="N102" i="2"/>
  <c r="O102" i="2"/>
  <c r="P102" i="2"/>
  <c r="N103" i="2"/>
  <c r="O103" i="2"/>
  <c r="P103" i="2"/>
  <c r="N104" i="2"/>
  <c r="O104" i="2"/>
  <c r="P104" i="2"/>
  <c r="N105" i="2"/>
  <c r="O105" i="2"/>
  <c r="P105" i="2"/>
  <c r="N106" i="2"/>
  <c r="O106" i="2"/>
  <c r="P106" i="2"/>
  <c r="N107" i="2"/>
  <c r="O107" i="2"/>
  <c r="P107" i="2"/>
  <c r="N108" i="2"/>
  <c r="O108" i="2"/>
  <c r="P108" i="2"/>
  <c r="N109" i="2"/>
  <c r="O109" i="2"/>
  <c r="P109" i="2"/>
  <c r="N110" i="2"/>
  <c r="O110" i="2"/>
  <c r="P110" i="2"/>
  <c r="N111" i="2"/>
  <c r="O111" i="2"/>
  <c r="P111" i="2"/>
  <c r="N112" i="2"/>
  <c r="O112" i="2"/>
  <c r="P112" i="2"/>
  <c r="N113" i="2"/>
  <c r="O113" i="2"/>
  <c r="P113" i="2"/>
  <c r="N114" i="2"/>
  <c r="O114" i="2"/>
  <c r="P114" i="2"/>
  <c r="N115" i="2"/>
  <c r="O115" i="2"/>
  <c r="P115" i="2"/>
  <c r="N116" i="2"/>
  <c r="O116" i="2"/>
  <c r="P116" i="2"/>
  <c r="N117" i="2"/>
  <c r="O117" i="2"/>
  <c r="P117" i="2"/>
  <c r="N118" i="2"/>
  <c r="O118" i="2"/>
  <c r="P118" i="2"/>
  <c r="N119" i="2"/>
  <c r="O119" i="2"/>
  <c r="P119" i="2"/>
  <c r="N120" i="2"/>
  <c r="O120" i="2"/>
  <c r="P120" i="2"/>
  <c r="N121" i="2"/>
  <c r="O121" i="2"/>
  <c r="P121" i="2"/>
  <c r="N122" i="2"/>
  <c r="O122" i="2"/>
  <c r="P122" i="2"/>
  <c r="N123" i="2"/>
  <c r="O123" i="2"/>
  <c r="P123" i="2"/>
  <c r="N124" i="2"/>
  <c r="O124" i="2"/>
  <c r="P124" i="2"/>
  <c r="N125" i="2"/>
  <c r="O125" i="2"/>
  <c r="P125" i="2"/>
  <c r="N126" i="2"/>
  <c r="O126" i="2"/>
  <c r="P126" i="2"/>
  <c r="N127" i="2"/>
  <c r="O127" i="2"/>
  <c r="P127" i="2"/>
  <c r="N128" i="2"/>
  <c r="O128" i="2"/>
  <c r="P128" i="2"/>
  <c r="N129" i="2"/>
  <c r="O129" i="2"/>
  <c r="P129" i="2"/>
  <c r="N130" i="2"/>
  <c r="O130" i="2"/>
  <c r="P130" i="2"/>
  <c r="N131" i="2"/>
  <c r="O131" i="2"/>
  <c r="P131" i="2"/>
  <c r="N132" i="2"/>
  <c r="O132" i="2"/>
  <c r="P132" i="2"/>
  <c r="N133" i="2"/>
  <c r="O133" i="2"/>
  <c r="P133" i="2"/>
  <c r="N134" i="2"/>
  <c r="O134" i="2"/>
  <c r="P134" i="2"/>
  <c r="N135" i="2"/>
  <c r="O135" i="2"/>
  <c r="P135" i="2"/>
  <c r="N136" i="2"/>
  <c r="O136" i="2"/>
  <c r="P136" i="2"/>
  <c r="N137" i="2"/>
  <c r="O137" i="2"/>
  <c r="P137" i="2"/>
  <c r="N138" i="2"/>
  <c r="N9" i="2"/>
  <c r="O138" i="2"/>
  <c r="P138" i="2"/>
  <c r="F2" i="2"/>
  <c r="J2" i="2"/>
  <c r="J16" i="2"/>
  <c r="J7" i="2"/>
  <c r="K16" i="2"/>
  <c r="L16" i="2"/>
  <c r="J17" i="2"/>
  <c r="K17" i="2"/>
  <c r="L17" i="2"/>
  <c r="J18" i="2"/>
  <c r="K18" i="2"/>
  <c r="L18" i="2"/>
  <c r="J19" i="2"/>
  <c r="K19" i="2"/>
  <c r="L19" i="2"/>
  <c r="J20" i="2"/>
  <c r="K20" i="2"/>
  <c r="L20" i="2"/>
  <c r="J21" i="2"/>
  <c r="K21" i="2"/>
  <c r="L21" i="2"/>
  <c r="J22" i="2"/>
  <c r="K22" i="2"/>
  <c r="L22" i="2"/>
  <c r="J23" i="2"/>
  <c r="K23" i="2"/>
  <c r="L23" i="2"/>
  <c r="J24" i="2"/>
  <c r="K24" i="2"/>
  <c r="L24" i="2"/>
  <c r="J25" i="2"/>
  <c r="K25" i="2"/>
  <c r="L25" i="2"/>
  <c r="J26" i="2"/>
  <c r="K26" i="2"/>
  <c r="L26" i="2"/>
  <c r="J27" i="2"/>
  <c r="K27" i="2"/>
  <c r="L27" i="2"/>
  <c r="J28" i="2"/>
  <c r="K28" i="2"/>
  <c r="L28" i="2"/>
  <c r="J29" i="2"/>
  <c r="K29" i="2"/>
  <c r="L29" i="2"/>
  <c r="J30" i="2"/>
  <c r="K30" i="2"/>
  <c r="L30" i="2"/>
  <c r="J31" i="2"/>
  <c r="K31" i="2"/>
  <c r="L31" i="2"/>
  <c r="J32" i="2"/>
  <c r="K32" i="2"/>
  <c r="L32" i="2"/>
  <c r="J33" i="2"/>
  <c r="K33" i="2"/>
  <c r="L33" i="2"/>
  <c r="J34" i="2"/>
  <c r="K34" i="2"/>
  <c r="L34" i="2"/>
  <c r="J35" i="2"/>
  <c r="K35" i="2"/>
  <c r="L35" i="2"/>
  <c r="J36" i="2"/>
  <c r="K36" i="2"/>
  <c r="L36" i="2"/>
  <c r="J37" i="2"/>
  <c r="K37" i="2"/>
  <c r="L37" i="2"/>
  <c r="J38" i="2"/>
  <c r="K38" i="2"/>
  <c r="L38" i="2"/>
  <c r="J39" i="2"/>
  <c r="K39" i="2"/>
  <c r="L39" i="2"/>
  <c r="J40" i="2"/>
  <c r="K40" i="2"/>
  <c r="L40" i="2"/>
  <c r="J41" i="2"/>
  <c r="K41" i="2"/>
  <c r="L41" i="2"/>
  <c r="J42" i="2"/>
  <c r="K42" i="2"/>
  <c r="L42" i="2"/>
  <c r="J43" i="2"/>
  <c r="K43" i="2"/>
  <c r="L43" i="2"/>
  <c r="J44" i="2"/>
  <c r="K44" i="2"/>
  <c r="L44" i="2"/>
  <c r="J45" i="2"/>
  <c r="K45" i="2"/>
  <c r="L45" i="2"/>
  <c r="J46" i="2"/>
  <c r="K46" i="2"/>
  <c r="L46" i="2"/>
  <c r="J47" i="2"/>
  <c r="K47" i="2"/>
  <c r="L47" i="2"/>
  <c r="J48" i="2"/>
  <c r="K48" i="2"/>
  <c r="L48" i="2"/>
  <c r="J49" i="2"/>
  <c r="K49" i="2"/>
  <c r="L49" i="2"/>
  <c r="J50" i="2"/>
  <c r="K50" i="2"/>
  <c r="L50" i="2"/>
  <c r="J51" i="2"/>
  <c r="K51" i="2"/>
  <c r="L51" i="2"/>
  <c r="J52" i="2"/>
  <c r="K52" i="2"/>
  <c r="L52" i="2"/>
  <c r="J53" i="2"/>
  <c r="K53" i="2"/>
  <c r="L53" i="2"/>
  <c r="J54" i="2"/>
  <c r="K54" i="2"/>
  <c r="L54" i="2"/>
  <c r="J55" i="2"/>
  <c r="K55" i="2"/>
  <c r="L55" i="2"/>
  <c r="J56" i="2"/>
  <c r="K56" i="2"/>
  <c r="L56" i="2"/>
  <c r="J57" i="2"/>
  <c r="K57" i="2"/>
  <c r="L57" i="2"/>
  <c r="J58" i="2"/>
  <c r="K58" i="2"/>
  <c r="L58" i="2"/>
  <c r="J59" i="2"/>
  <c r="K59" i="2"/>
  <c r="L59" i="2"/>
  <c r="J60" i="2"/>
  <c r="K60" i="2"/>
  <c r="L60" i="2"/>
  <c r="J61" i="2"/>
  <c r="K61" i="2"/>
  <c r="L61" i="2"/>
  <c r="J62" i="2"/>
  <c r="K62" i="2"/>
  <c r="L62" i="2"/>
  <c r="J63" i="2"/>
  <c r="K63" i="2"/>
  <c r="L63" i="2"/>
  <c r="J64" i="2"/>
  <c r="K64" i="2"/>
  <c r="L64" i="2"/>
  <c r="J65" i="2"/>
  <c r="K65" i="2"/>
  <c r="L65" i="2"/>
  <c r="J66" i="2"/>
  <c r="K66" i="2"/>
  <c r="L66" i="2"/>
  <c r="J67" i="2"/>
  <c r="K67" i="2"/>
  <c r="L67" i="2"/>
  <c r="J68" i="2"/>
  <c r="K68" i="2"/>
  <c r="L68" i="2"/>
  <c r="J69" i="2"/>
  <c r="K69" i="2"/>
  <c r="L69" i="2"/>
  <c r="J70" i="2"/>
  <c r="K70" i="2"/>
  <c r="L70" i="2"/>
  <c r="J71" i="2"/>
  <c r="K71" i="2"/>
  <c r="L71" i="2"/>
  <c r="J72" i="2"/>
  <c r="K72" i="2"/>
  <c r="L72" i="2"/>
  <c r="J73" i="2"/>
  <c r="K73" i="2"/>
  <c r="L73" i="2"/>
  <c r="J74" i="2"/>
  <c r="K74" i="2"/>
  <c r="L74" i="2"/>
  <c r="J75" i="2"/>
  <c r="K75" i="2"/>
  <c r="L75" i="2"/>
  <c r="J76" i="2"/>
  <c r="K76" i="2"/>
  <c r="L76" i="2"/>
  <c r="J77" i="2"/>
  <c r="K77" i="2"/>
  <c r="L77" i="2"/>
  <c r="J78" i="2"/>
  <c r="K78" i="2"/>
  <c r="L78" i="2"/>
  <c r="J79" i="2"/>
  <c r="K79" i="2"/>
  <c r="L79" i="2"/>
  <c r="J80" i="2"/>
  <c r="K80" i="2"/>
  <c r="L80" i="2"/>
  <c r="J81" i="2"/>
  <c r="K81" i="2"/>
  <c r="L81" i="2"/>
  <c r="J82" i="2"/>
  <c r="K82" i="2"/>
  <c r="L82" i="2"/>
  <c r="J83" i="2"/>
  <c r="K83" i="2"/>
  <c r="L83" i="2"/>
  <c r="J84" i="2"/>
  <c r="K84" i="2"/>
  <c r="L84" i="2"/>
  <c r="J85" i="2"/>
  <c r="K85" i="2"/>
  <c r="L85" i="2"/>
  <c r="J86" i="2"/>
  <c r="K86" i="2"/>
  <c r="L86" i="2"/>
  <c r="J87" i="2"/>
  <c r="K87" i="2"/>
  <c r="L87" i="2"/>
  <c r="J88" i="2"/>
  <c r="K88" i="2"/>
  <c r="L88" i="2"/>
  <c r="J89" i="2"/>
  <c r="K89" i="2"/>
  <c r="L89" i="2"/>
  <c r="J90" i="2"/>
  <c r="K90" i="2"/>
  <c r="L90" i="2"/>
  <c r="J91" i="2"/>
  <c r="K91" i="2"/>
  <c r="L91" i="2"/>
  <c r="J92" i="2"/>
  <c r="K92" i="2"/>
  <c r="L92" i="2"/>
  <c r="J93" i="2"/>
  <c r="K93" i="2"/>
  <c r="L93" i="2"/>
  <c r="J94" i="2"/>
  <c r="K94" i="2"/>
  <c r="L94" i="2"/>
  <c r="J95" i="2"/>
  <c r="K95" i="2"/>
  <c r="L95" i="2"/>
  <c r="J96" i="2"/>
  <c r="K96" i="2"/>
  <c r="L96" i="2"/>
  <c r="J97" i="2"/>
  <c r="K97" i="2"/>
  <c r="L97" i="2"/>
  <c r="J98" i="2"/>
  <c r="K98" i="2"/>
  <c r="L98" i="2"/>
  <c r="J99" i="2"/>
  <c r="K99" i="2"/>
  <c r="L99" i="2"/>
  <c r="J100" i="2"/>
  <c r="K100" i="2"/>
  <c r="L100" i="2"/>
  <c r="J101" i="2"/>
  <c r="K101" i="2"/>
  <c r="L101" i="2"/>
  <c r="J102" i="2"/>
  <c r="K102" i="2"/>
  <c r="L102" i="2"/>
  <c r="J103" i="2"/>
  <c r="K103" i="2"/>
  <c r="L103" i="2"/>
  <c r="J104" i="2"/>
  <c r="K104" i="2"/>
  <c r="L104" i="2"/>
  <c r="J105" i="2"/>
  <c r="K105" i="2"/>
  <c r="L105" i="2"/>
  <c r="J106" i="2"/>
  <c r="K106" i="2"/>
  <c r="L106" i="2"/>
  <c r="J107" i="2"/>
  <c r="K107" i="2"/>
  <c r="L107" i="2"/>
  <c r="J108" i="2"/>
  <c r="K108" i="2"/>
  <c r="L108" i="2"/>
  <c r="J109" i="2"/>
  <c r="K109" i="2"/>
  <c r="L109" i="2"/>
  <c r="J110" i="2"/>
  <c r="K110" i="2"/>
  <c r="L110" i="2"/>
  <c r="J111" i="2"/>
  <c r="K111" i="2"/>
  <c r="L111" i="2"/>
  <c r="J112" i="2"/>
  <c r="K112" i="2"/>
  <c r="L112" i="2"/>
  <c r="J113" i="2"/>
  <c r="K113" i="2"/>
  <c r="L113" i="2"/>
  <c r="J114" i="2"/>
  <c r="K114" i="2"/>
  <c r="L114" i="2"/>
  <c r="J115" i="2"/>
  <c r="K115" i="2"/>
  <c r="L115" i="2"/>
  <c r="J116" i="2"/>
  <c r="K116" i="2"/>
  <c r="L116" i="2"/>
  <c r="J117" i="2"/>
  <c r="K117" i="2"/>
  <c r="L117" i="2"/>
  <c r="J118" i="2"/>
  <c r="K118" i="2"/>
  <c r="L118" i="2"/>
  <c r="J119" i="2"/>
  <c r="K119" i="2"/>
  <c r="L119" i="2"/>
  <c r="J120" i="2"/>
  <c r="K120" i="2"/>
  <c r="L120" i="2"/>
  <c r="J121" i="2"/>
  <c r="K121" i="2"/>
  <c r="L121" i="2"/>
  <c r="J122" i="2"/>
  <c r="K122" i="2"/>
  <c r="L122" i="2"/>
  <c r="J123" i="2"/>
  <c r="K123" i="2"/>
  <c r="L123" i="2"/>
  <c r="J124" i="2"/>
  <c r="K124" i="2"/>
  <c r="L124" i="2"/>
  <c r="J125" i="2"/>
  <c r="K125" i="2"/>
  <c r="L125" i="2"/>
  <c r="J126" i="2"/>
  <c r="K126" i="2"/>
  <c r="L126" i="2"/>
  <c r="J127" i="2"/>
  <c r="K127" i="2"/>
  <c r="L127" i="2"/>
  <c r="J128" i="2"/>
  <c r="K128" i="2"/>
  <c r="L128" i="2"/>
  <c r="J129" i="2"/>
  <c r="K129" i="2"/>
  <c r="L129" i="2"/>
  <c r="J130" i="2"/>
  <c r="K130" i="2"/>
  <c r="L130" i="2"/>
  <c r="J131" i="2"/>
  <c r="K131" i="2"/>
  <c r="L131" i="2"/>
  <c r="J132" i="2"/>
  <c r="K132" i="2"/>
  <c r="L132" i="2"/>
  <c r="J133" i="2"/>
  <c r="K133" i="2"/>
  <c r="L133" i="2"/>
  <c r="J134" i="2"/>
  <c r="K134" i="2"/>
  <c r="L134" i="2"/>
  <c r="J135" i="2"/>
  <c r="K135" i="2"/>
  <c r="L135" i="2"/>
  <c r="J136" i="2"/>
  <c r="K136" i="2"/>
  <c r="L136" i="2"/>
  <c r="J137" i="2"/>
  <c r="K137" i="2"/>
  <c r="L137" i="2"/>
  <c r="J138" i="2"/>
  <c r="K138" i="2"/>
  <c r="L138" i="2"/>
  <c r="J139" i="2"/>
  <c r="K139" i="2"/>
  <c r="L139" i="2"/>
  <c r="J140" i="2"/>
  <c r="K140" i="2"/>
  <c r="L140" i="2"/>
  <c r="J141" i="2"/>
  <c r="K141" i="2"/>
  <c r="L141" i="2"/>
  <c r="J142" i="2"/>
  <c r="K142" i="2"/>
  <c r="L142" i="2"/>
  <c r="J143" i="2"/>
  <c r="K143" i="2"/>
  <c r="L143" i="2"/>
  <c r="J144" i="2"/>
  <c r="J9" i="2"/>
  <c r="K144" i="2"/>
  <c r="L144" i="2"/>
  <c r="F7" i="2"/>
  <c r="G16" i="2"/>
  <c r="F16" i="2"/>
  <c r="H16" i="2"/>
  <c r="F17" i="2"/>
  <c r="G17" i="2"/>
  <c r="H17" i="2"/>
  <c r="F18" i="2"/>
  <c r="G18" i="2"/>
  <c r="H18" i="2"/>
  <c r="F19" i="2"/>
  <c r="G19" i="2"/>
  <c r="H19" i="2"/>
  <c r="F20" i="2"/>
  <c r="G20" i="2"/>
  <c r="H20" i="2"/>
  <c r="F21" i="2"/>
  <c r="G21" i="2"/>
  <c r="H21" i="2"/>
  <c r="F22" i="2"/>
  <c r="G22" i="2"/>
  <c r="H22" i="2"/>
  <c r="F23" i="2"/>
  <c r="G23" i="2"/>
  <c r="H23" i="2"/>
  <c r="F24" i="2"/>
  <c r="G24" i="2"/>
  <c r="H24" i="2"/>
  <c r="F25" i="2"/>
  <c r="G25" i="2"/>
  <c r="H25" i="2"/>
  <c r="F26" i="2"/>
  <c r="G26" i="2"/>
  <c r="H26" i="2"/>
  <c r="F27" i="2"/>
  <c r="G27" i="2"/>
  <c r="H27" i="2"/>
  <c r="F28" i="2"/>
  <c r="G28" i="2"/>
  <c r="H28" i="2"/>
  <c r="F29" i="2"/>
  <c r="G29" i="2"/>
  <c r="H29" i="2"/>
  <c r="F30" i="2"/>
  <c r="G30" i="2"/>
  <c r="H30" i="2"/>
  <c r="F31" i="2"/>
  <c r="G31" i="2"/>
  <c r="H31" i="2"/>
  <c r="F32" i="2"/>
  <c r="G32" i="2"/>
  <c r="H32" i="2"/>
  <c r="F33" i="2"/>
  <c r="G33" i="2"/>
  <c r="H33" i="2"/>
  <c r="F34" i="2"/>
  <c r="G34" i="2"/>
  <c r="H34" i="2"/>
  <c r="F35" i="2"/>
  <c r="G35" i="2"/>
  <c r="H35" i="2"/>
  <c r="F36" i="2"/>
  <c r="G36" i="2"/>
  <c r="H36" i="2"/>
  <c r="F37" i="2"/>
  <c r="G37" i="2"/>
  <c r="H37" i="2"/>
  <c r="F38" i="2"/>
  <c r="G38" i="2"/>
  <c r="H38" i="2"/>
  <c r="F39" i="2"/>
  <c r="G39" i="2"/>
  <c r="H39" i="2"/>
  <c r="F40" i="2"/>
  <c r="G40" i="2"/>
  <c r="H40" i="2"/>
  <c r="F41" i="2"/>
  <c r="G41" i="2"/>
  <c r="H41" i="2"/>
  <c r="F42" i="2"/>
  <c r="G42" i="2"/>
  <c r="H42" i="2"/>
  <c r="F43" i="2"/>
  <c r="G43" i="2"/>
  <c r="H43" i="2"/>
  <c r="F44" i="2"/>
  <c r="G44" i="2"/>
  <c r="H44" i="2"/>
  <c r="F45" i="2"/>
  <c r="G45" i="2"/>
  <c r="H45" i="2"/>
  <c r="F46" i="2"/>
  <c r="G46" i="2"/>
  <c r="H46" i="2"/>
  <c r="F47" i="2"/>
  <c r="G47" i="2"/>
  <c r="H47" i="2"/>
  <c r="F48" i="2"/>
  <c r="G48" i="2"/>
  <c r="H48" i="2"/>
  <c r="F49" i="2"/>
  <c r="G49" i="2"/>
  <c r="H49" i="2"/>
  <c r="F50" i="2"/>
  <c r="G50" i="2"/>
  <c r="H50" i="2"/>
  <c r="F51" i="2"/>
  <c r="G51" i="2"/>
  <c r="H51" i="2"/>
  <c r="F52" i="2"/>
  <c r="G52" i="2"/>
  <c r="H52" i="2"/>
  <c r="F53" i="2"/>
  <c r="G53" i="2"/>
  <c r="H53" i="2"/>
  <c r="F54" i="2"/>
  <c r="G54" i="2"/>
  <c r="H54" i="2"/>
  <c r="F55" i="2"/>
  <c r="G55" i="2"/>
  <c r="H55" i="2"/>
  <c r="F56" i="2"/>
  <c r="G56" i="2"/>
  <c r="H56" i="2"/>
  <c r="F57" i="2"/>
  <c r="G57" i="2"/>
  <c r="H57" i="2"/>
  <c r="F58" i="2"/>
  <c r="G58" i="2"/>
  <c r="H58" i="2"/>
  <c r="F59" i="2"/>
  <c r="G59" i="2"/>
  <c r="H59" i="2"/>
  <c r="F60" i="2"/>
  <c r="G60" i="2"/>
  <c r="H60" i="2"/>
  <c r="F61" i="2"/>
  <c r="G61" i="2"/>
  <c r="H61" i="2"/>
  <c r="F62" i="2"/>
  <c r="G62" i="2"/>
  <c r="H62" i="2"/>
  <c r="F63" i="2"/>
  <c r="G63" i="2"/>
  <c r="H63" i="2"/>
  <c r="F64" i="2"/>
  <c r="G64" i="2"/>
  <c r="H64" i="2"/>
  <c r="F65" i="2"/>
  <c r="G65" i="2"/>
  <c r="H65" i="2"/>
  <c r="F66" i="2"/>
  <c r="G66" i="2"/>
  <c r="H66" i="2"/>
  <c r="F67" i="2"/>
  <c r="G67" i="2"/>
  <c r="H67" i="2"/>
  <c r="F68" i="2"/>
  <c r="G68" i="2"/>
  <c r="H68" i="2"/>
  <c r="F69" i="2"/>
  <c r="G69" i="2"/>
  <c r="H69" i="2"/>
  <c r="F70" i="2"/>
  <c r="G70" i="2"/>
  <c r="H70" i="2"/>
  <c r="F71" i="2"/>
  <c r="G71" i="2"/>
  <c r="H71" i="2"/>
  <c r="F72" i="2"/>
  <c r="G72" i="2"/>
  <c r="H72" i="2"/>
  <c r="F73" i="2"/>
  <c r="G73" i="2"/>
  <c r="H73" i="2"/>
  <c r="F74" i="2"/>
  <c r="G74" i="2"/>
  <c r="H74" i="2"/>
  <c r="F75" i="2"/>
  <c r="G75" i="2"/>
  <c r="H75" i="2"/>
  <c r="F76" i="2"/>
  <c r="G76" i="2"/>
  <c r="H76" i="2"/>
  <c r="F77" i="2"/>
  <c r="G77" i="2"/>
  <c r="H77" i="2"/>
  <c r="F78" i="2"/>
  <c r="G78" i="2"/>
  <c r="H78" i="2"/>
  <c r="F79" i="2"/>
  <c r="G79" i="2"/>
  <c r="H79" i="2"/>
  <c r="F80" i="2"/>
  <c r="G80" i="2"/>
  <c r="H80" i="2"/>
  <c r="F81" i="2"/>
  <c r="G81" i="2"/>
  <c r="H81" i="2"/>
  <c r="F82" i="2"/>
  <c r="G82" i="2"/>
  <c r="H82" i="2"/>
  <c r="F83" i="2"/>
  <c r="G83" i="2"/>
  <c r="H83" i="2"/>
  <c r="F84" i="2"/>
  <c r="G84" i="2"/>
  <c r="H84" i="2"/>
  <c r="F85" i="2"/>
  <c r="G85" i="2"/>
  <c r="H85" i="2"/>
  <c r="F86" i="2"/>
  <c r="G86" i="2"/>
  <c r="H86" i="2"/>
  <c r="F87" i="2"/>
  <c r="G87" i="2"/>
  <c r="H87" i="2"/>
  <c r="F88" i="2"/>
  <c r="G88" i="2"/>
  <c r="H88" i="2"/>
  <c r="F89" i="2"/>
  <c r="G89" i="2"/>
  <c r="H89" i="2"/>
  <c r="F90" i="2"/>
  <c r="G90" i="2"/>
  <c r="H90" i="2"/>
  <c r="F91" i="2"/>
  <c r="G91" i="2"/>
  <c r="H91" i="2"/>
  <c r="F92" i="2"/>
  <c r="G92" i="2"/>
  <c r="H92" i="2"/>
  <c r="F93" i="2"/>
  <c r="G93" i="2"/>
  <c r="H93" i="2"/>
  <c r="F94" i="2"/>
  <c r="G94" i="2"/>
  <c r="H94" i="2"/>
  <c r="F95" i="2"/>
  <c r="G95" i="2"/>
  <c r="H95" i="2"/>
  <c r="F96" i="2"/>
  <c r="G96" i="2"/>
  <c r="H96" i="2"/>
  <c r="F97" i="2"/>
  <c r="G97" i="2"/>
  <c r="H97" i="2"/>
  <c r="F98" i="2"/>
  <c r="G98" i="2"/>
  <c r="H98" i="2"/>
  <c r="F99" i="2"/>
  <c r="G99" i="2"/>
  <c r="H99" i="2"/>
  <c r="F100" i="2"/>
  <c r="G100" i="2"/>
  <c r="H100" i="2"/>
  <c r="F101" i="2"/>
  <c r="G101" i="2"/>
  <c r="H101" i="2"/>
  <c r="F102" i="2"/>
  <c r="G102" i="2"/>
  <c r="H102" i="2"/>
  <c r="F103" i="2"/>
  <c r="G103" i="2"/>
  <c r="H103" i="2"/>
  <c r="F104" i="2"/>
  <c r="G104" i="2"/>
  <c r="H104" i="2"/>
  <c r="F105" i="2"/>
  <c r="G105" i="2"/>
  <c r="H105" i="2"/>
  <c r="F106" i="2"/>
  <c r="G106" i="2"/>
  <c r="H106" i="2"/>
  <c r="F107" i="2"/>
  <c r="G107" i="2"/>
  <c r="H107" i="2"/>
  <c r="F108" i="2"/>
  <c r="G108" i="2"/>
  <c r="H108" i="2"/>
  <c r="F109" i="2"/>
  <c r="G109" i="2"/>
  <c r="H109" i="2"/>
  <c r="F110" i="2"/>
  <c r="G110" i="2"/>
  <c r="H110" i="2"/>
  <c r="F111" i="2"/>
  <c r="G111" i="2"/>
  <c r="H111" i="2"/>
  <c r="F112" i="2"/>
  <c r="G112" i="2"/>
  <c r="H112" i="2"/>
  <c r="F113" i="2"/>
  <c r="G113" i="2"/>
  <c r="H113" i="2"/>
  <c r="F114" i="2"/>
  <c r="G114" i="2"/>
  <c r="H114" i="2"/>
  <c r="F115" i="2"/>
  <c r="G115" i="2"/>
  <c r="H115" i="2"/>
  <c r="F116" i="2"/>
  <c r="G116" i="2"/>
  <c r="H116" i="2"/>
  <c r="F117" i="2"/>
  <c r="G117" i="2"/>
  <c r="H117" i="2"/>
  <c r="F118" i="2"/>
  <c r="G118" i="2"/>
  <c r="H118" i="2"/>
  <c r="F119" i="2"/>
  <c r="G119" i="2"/>
  <c r="H119" i="2"/>
  <c r="F120" i="2"/>
  <c r="G120" i="2"/>
  <c r="H120" i="2"/>
  <c r="F121" i="2"/>
  <c r="G121" i="2"/>
  <c r="H121" i="2"/>
  <c r="F122" i="2"/>
  <c r="G122" i="2"/>
  <c r="H122" i="2"/>
  <c r="F123" i="2"/>
  <c r="G123" i="2"/>
  <c r="H123" i="2"/>
  <c r="F124" i="2"/>
  <c r="G124" i="2"/>
  <c r="H124" i="2"/>
  <c r="F125" i="2"/>
  <c r="G125" i="2"/>
  <c r="H125" i="2"/>
  <c r="F126" i="2"/>
  <c r="G126" i="2"/>
  <c r="H126" i="2"/>
  <c r="F127" i="2"/>
  <c r="G127" i="2"/>
  <c r="H127" i="2"/>
  <c r="F128" i="2"/>
  <c r="G128" i="2"/>
  <c r="H128" i="2"/>
  <c r="F129" i="2"/>
  <c r="G129" i="2"/>
  <c r="H129" i="2"/>
  <c r="F130" i="2"/>
  <c r="G130" i="2"/>
  <c r="H130" i="2"/>
  <c r="F131" i="2"/>
  <c r="G131" i="2"/>
  <c r="H131" i="2"/>
  <c r="F132" i="2"/>
  <c r="G132" i="2"/>
  <c r="H132" i="2"/>
  <c r="F133" i="2"/>
  <c r="G133" i="2"/>
  <c r="H133" i="2"/>
  <c r="F134" i="2"/>
  <c r="G134" i="2"/>
  <c r="H134" i="2"/>
  <c r="F135" i="2"/>
  <c r="G135" i="2"/>
  <c r="H135" i="2"/>
  <c r="F136" i="2"/>
  <c r="G136" i="2"/>
  <c r="H136" i="2"/>
  <c r="F137" i="2"/>
  <c r="G137" i="2"/>
  <c r="H137" i="2"/>
  <c r="F138" i="2"/>
  <c r="G138" i="2"/>
  <c r="H138" i="2"/>
  <c r="F139" i="2"/>
  <c r="G139" i="2"/>
  <c r="H139" i="2"/>
  <c r="F140" i="2"/>
  <c r="G140" i="2"/>
  <c r="H140" i="2"/>
  <c r="F141" i="2"/>
  <c r="G141" i="2"/>
  <c r="H141" i="2"/>
  <c r="F142" i="2"/>
  <c r="G142" i="2"/>
  <c r="H142" i="2"/>
  <c r="F143" i="2"/>
  <c r="G143" i="2"/>
  <c r="H143" i="2"/>
  <c r="F144" i="2"/>
  <c r="G144" i="2"/>
  <c r="H144" i="2"/>
  <c r="F145" i="2"/>
  <c r="G145" i="2"/>
  <c r="H145" i="2"/>
  <c r="F146" i="2"/>
  <c r="G146" i="2"/>
  <c r="H146" i="2"/>
  <c r="F147" i="2"/>
  <c r="G147" i="2"/>
  <c r="H147" i="2"/>
  <c r="F148" i="2"/>
  <c r="G148" i="2"/>
  <c r="H148" i="2"/>
  <c r="F149" i="2"/>
  <c r="G149" i="2"/>
  <c r="H149" i="2"/>
  <c r="F150" i="2"/>
  <c r="G150" i="2"/>
  <c r="H150" i="2"/>
  <c r="F151" i="2"/>
  <c r="G151" i="2"/>
  <c r="H151" i="2"/>
  <c r="F152" i="2"/>
  <c r="G152" i="2"/>
  <c r="H152" i="2"/>
  <c r="F153" i="2"/>
  <c r="G153" i="2"/>
  <c r="H153" i="2"/>
  <c r="F154" i="2"/>
  <c r="G154" i="2"/>
  <c r="H154" i="2"/>
  <c r="F155" i="2"/>
  <c r="G155" i="2"/>
  <c r="H155" i="2"/>
  <c r="F156" i="2"/>
  <c r="G156" i="2"/>
  <c r="H156" i="2"/>
  <c r="F157" i="2"/>
  <c r="G157" i="2"/>
  <c r="H157" i="2"/>
  <c r="F158" i="2"/>
  <c r="G158" i="2"/>
  <c r="H158" i="2"/>
  <c r="F159" i="2"/>
  <c r="G159" i="2"/>
  <c r="H159" i="2"/>
  <c r="F160" i="2"/>
  <c r="G160" i="2"/>
  <c r="H160" i="2"/>
  <c r="F161" i="2"/>
  <c r="G161" i="2"/>
  <c r="H161" i="2"/>
  <c r="F162" i="2"/>
  <c r="G162" i="2"/>
  <c r="H162" i="2"/>
  <c r="F163" i="2"/>
  <c r="G163" i="2"/>
  <c r="H163" i="2"/>
  <c r="F164" i="2"/>
  <c r="G164" i="2"/>
  <c r="H164" i="2"/>
  <c r="F165" i="2"/>
  <c r="G165" i="2"/>
  <c r="H165" i="2"/>
  <c r="F166" i="2"/>
  <c r="G166" i="2"/>
  <c r="H166" i="2"/>
  <c r="F167" i="2"/>
  <c r="G167" i="2"/>
  <c r="H167" i="2"/>
  <c r="F168" i="2"/>
  <c r="G168" i="2"/>
  <c r="H168" i="2"/>
  <c r="F169" i="2"/>
  <c r="G169" i="2"/>
  <c r="H169" i="2"/>
  <c r="F170" i="2"/>
  <c r="G170" i="2"/>
  <c r="H170" i="2"/>
  <c r="F171" i="2"/>
  <c r="G171" i="2"/>
  <c r="H171" i="2"/>
  <c r="F172" i="2"/>
  <c r="G172" i="2"/>
  <c r="H172" i="2"/>
  <c r="F173" i="2"/>
  <c r="G173" i="2"/>
  <c r="H173" i="2"/>
  <c r="F174" i="2"/>
  <c r="G174" i="2"/>
  <c r="H174" i="2"/>
  <c r="F175" i="2"/>
  <c r="G175" i="2"/>
  <c r="H175" i="2"/>
  <c r="F176" i="2"/>
  <c r="G176" i="2"/>
  <c r="H176" i="2"/>
  <c r="F177" i="2"/>
  <c r="G177" i="2"/>
  <c r="H177" i="2"/>
  <c r="F178" i="2"/>
  <c r="G178" i="2"/>
  <c r="H178" i="2"/>
  <c r="F179" i="2"/>
  <c r="G179" i="2"/>
  <c r="H179" i="2"/>
  <c r="F180" i="2"/>
  <c r="G180" i="2"/>
  <c r="H180" i="2"/>
  <c r="F181" i="2"/>
  <c r="G181" i="2"/>
  <c r="H181" i="2"/>
  <c r="F182" i="2"/>
  <c r="G182" i="2"/>
  <c r="H182" i="2"/>
  <c r="F183" i="2"/>
  <c r="G183" i="2"/>
  <c r="H183" i="2"/>
  <c r="F184" i="2"/>
  <c r="G184" i="2"/>
  <c r="H184" i="2"/>
  <c r="F185" i="2"/>
  <c r="G185" i="2"/>
  <c r="H185" i="2"/>
  <c r="F186" i="2"/>
  <c r="G186" i="2"/>
  <c r="H186" i="2"/>
  <c r="F187" i="2"/>
  <c r="G187" i="2"/>
  <c r="H187" i="2"/>
  <c r="F188" i="2"/>
  <c r="G188" i="2"/>
  <c r="H188" i="2"/>
  <c r="F189" i="2"/>
  <c r="G189" i="2"/>
  <c r="H189" i="2"/>
  <c r="F190" i="2"/>
  <c r="G190" i="2"/>
  <c r="H190" i="2"/>
  <c r="F191" i="2"/>
  <c r="G191" i="2"/>
  <c r="H191" i="2"/>
  <c r="F192" i="2"/>
  <c r="G192" i="2"/>
  <c r="H192" i="2"/>
  <c r="F193" i="2"/>
  <c r="G193" i="2"/>
  <c r="H193" i="2"/>
  <c r="F194" i="2"/>
  <c r="G194" i="2"/>
  <c r="H194" i="2"/>
  <c r="F195" i="2"/>
  <c r="G195" i="2"/>
  <c r="H195" i="2"/>
  <c r="F196" i="2"/>
  <c r="G196" i="2"/>
  <c r="H196" i="2"/>
  <c r="F197" i="2"/>
  <c r="G197" i="2"/>
  <c r="H197" i="2"/>
  <c r="F198" i="2"/>
  <c r="G198" i="2"/>
  <c r="H198" i="2"/>
  <c r="F199" i="2"/>
  <c r="G199" i="2"/>
  <c r="H199" i="2"/>
  <c r="F200" i="2"/>
  <c r="G200" i="2"/>
  <c r="H200" i="2"/>
  <c r="F201" i="2"/>
  <c r="G201" i="2"/>
  <c r="H201" i="2"/>
  <c r="F202" i="2"/>
  <c r="G202" i="2"/>
  <c r="H202" i="2"/>
  <c r="F203" i="2"/>
  <c r="G203" i="2"/>
  <c r="H203" i="2"/>
  <c r="F204" i="2"/>
  <c r="G204" i="2"/>
  <c r="H204" i="2"/>
  <c r="F205" i="2"/>
  <c r="G205" i="2"/>
  <c r="H205" i="2"/>
  <c r="F206" i="2"/>
  <c r="G206" i="2"/>
  <c r="H206" i="2"/>
  <c r="F207" i="2"/>
  <c r="G207" i="2"/>
  <c r="H207" i="2"/>
  <c r="F208" i="2"/>
  <c r="G208" i="2"/>
  <c r="H208" i="2"/>
  <c r="F209" i="2"/>
  <c r="G209" i="2"/>
  <c r="H209" i="2"/>
  <c r="F210" i="2"/>
  <c r="G210" i="2"/>
  <c r="H210" i="2"/>
  <c r="F211" i="2"/>
  <c r="G211" i="2"/>
  <c r="H211" i="2"/>
  <c r="F212" i="2"/>
  <c r="G212" i="2"/>
  <c r="H212" i="2"/>
  <c r="F213" i="2"/>
  <c r="G213" i="2"/>
  <c r="H213" i="2"/>
  <c r="F214" i="2"/>
  <c r="G214" i="2"/>
  <c r="H214" i="2"/>
  <c r="F215" i="2"/>
  <c r="G215" i="2"/>
  <c r="H215" i="2"/>
  <c r="F216" i="2"/>
  <c r="G216" i="2"/>
  <c r="H216" i="2"/>
  <c r="F217" i="2"/>
  <c r="G217" i="2"/>
  <c r="H217" i="2"/>
  <c r="F218" i="2"/>
  <c r="G218" i="2"/>
  <c r="H218" i="2"/>
  <c r="F219" i="2"/>
  <c r="G219" i="2"/>
  <c r="H219" i="2"/>
  <c r="F220" i="2"/>
  <c r="G220" i="2"/>
  <c r="H220" i="2"/>
  <c r="F221" i="2"/>
  <c r="G221" i="2"/>
  <c r="H221" i="2"/>
  <c r="F222" i="2"/>
  <c r="G222" i="2"/>
  <c r="H222" i="2"/>
  <c r="F223" i="2"/>
  <c r="G223" i="2"/>
  <c r="H223" i="2"/>
  <c r="F224" i="2"/>
  <c r="G224" i="2"/>
  <c r="H224" i="2"/>
  <c r="F225" i="2"/>
  <c r="G225" i="2"/>
  <c r="H225" i="2"/>
  <c r="F226" i="2"/>
  <c r="G226" i="2"/>
  <c r="H226" i="2"/>
  <c r="F227" i="2"/>
  <c r="G227" i="2"/>
  <c r="H227" i="2"/>
  <c r="F228" i="2"/>
  <c r="G228" i="2"/>
  <c r="H228" i="2"/>
  <c r="F229" i="2"/>
  <c r="G229" i="2"/>
  <c r="H229" i="2"/>
  <c r="F230" i="2"/>
  <c r="G230" i="2"/>
  <c r="H230" i="2"/>
  <c r="F231" i="2"/>
  <c r="G231" i="2"/>
  <c r="H231" i="2"/>
  <c r="F232" i="2"/>
  <c r="G232" i="2"/>
  <c r="H232" i="2"/>
  <c r="F233" i="2"/>
  <c r="G233" i="2"/>
  <c r="H233" i="2"/>
  <c r="F234" i="2"/>
  <c r="G234" i="2"/>
  <c r="H234" i="2"/>
  <c r="F235" i="2"/>
  <c r="G235" i="2"/>
  <c r="H235" i="2"/>
  <c r="F236" i="2"/>
  <c r="G236" i="2"/>
  <c r="H236" i="2"/>
  <c r="F237" i="2"/>
  <c r="G237" i="2"/>
  <c r="H237" i="2"/>
  <c r="F238" i="2"/>
  <c r="G238" i="2"/>
  <c r="H238" i="2"/>
  <c r="F239" i="2"/>
  <c r="G239" i="2"/>
  <c r="H239" i="2"/>
  <c r="F240" i="2"/>
  <c r="G240" i="2"/>
  <c r="H240" i="2"/>
  <c r="F241" i="2"/>
  <c r="G241" i="2"/>
  <c r="H241" i="2"/>
  <c r="F242" i="2"/>
  <c r="G242" i="2"/>
  <c r="H242" i="2"/>
  <c r="F243" i="2"/>
  <c r="G243" i="2"/>
  <c r="H243" i="2"/>
  <c r="F244" i="2"/>
  <c r="G244" i="2"/>
  <c r="H244" i="2"/>
  <c r="F245" i="2"/>
  <c r="G245" i="2"/>
  <c r="H245" i="2"/>
  <c r="F246" i="2"/>
  <c r="G246" i="2"/>
  <c r="H246" i="2"/>
  <c r="F247" i="2"/>
  <c r="G247" i="2"/>
  <c r="H247" i="2"/>
  <c r="F248" i="2"/>
  <c r="G248" i="2"/>
  <c r="H248" i="2"/>
  <c r="F249" i="2"/>
  <c r="G249" i="2"/>
  <c r="H249" i="2"/>
  <c r="F250" i="2"/>
  <c r="G250" i="2"/>
  <c r="H250" i="2"/>
  <c r="F251" i="2"/>
  <c r="G251" i="2"/>
  <c r="H251" i="2"/>
  <c r="F252" i="2"/>
  <c r="G252" i="2"/>
  <c r="H252" i="2"/>
  <c r="F253" i="2"/>
  <c r="G253" i="2"/>
  <c r="H253" i="2"/>
  <c r="F254" i="2"/>
  <c r="G254" i="2"/>
  <c r="H254" i="2"/>
  <c r="F255" i="2"/>
  <c r="G255" i="2"/>
  <c r="H255" i="2"/>
  <c r="F256" i="2"/>
  <c r="G256" i="2"/>
  <c r="H256" i="2"/>
  <c r="F257" i="2"/>
  <c r="G257" i="2"/>
  <c r="H257" i="2"/>
  <c r="F258" i="2"/>
  <c r="G258" i="2"/>
  <c r="H258" i="2"/>
  <c r="F259" i="2"/>
  <c r="G259" i="2"/>
  <c r="H259" i="2"/>
  <c r="F260" i="2"/>
  <c r="G260" i="2"/>
  <c r="H260" i="2"/>
  <c r="F261" i="2"/>
  <c r="G261" i="2"/>
  <c r="H261" i="2"/>
  <c r="F262" i="2"/>
  <c r="G262" i="2"/>
  <c r="H262" i="2"/>
  <c r="F263" i="2"/>
  <c r="G263" i="2"/>
  <c r="H263" i="2"/>
  <c r="F264" i="2"/>
  <c r="G264" i="2"/>
  <c r="H264" i="2"/>
  <c r="F265" i="2"/>
  <c r="G265" i="2"/>
  <c r="H265" i="2"/>
  <c r="F266" i="2"/>
  <c r="G266" i="2"/>
  <c r="H266" i="2"/>
  <c r="F267" i="2"/>
  <c r="G267" i="2"/>
  <c r="H267" i="2"/>
  <c r="F268" i="2"/>
  <c r="G268" i="2"/>
  <c r="H268" i="2"/>
  <c r="F269" i="2"/>
  <c r="G269" i="2"/>
  <c r="H269" i="2"/>
  <c r="F270" i="2"/>
  <c r="G270" i="2"/>
  <c r="H270" i="2"/>
  <c r="F271" i="2"/>
  <c r="G271" i="2"/>
  <c r="H271" i="2"/>
  <c r="F272" i="2"/>
  <c r="G272" i="2"/>
  <c r="H272" i="2"/>
  <c r="F273" i="2"/>
  <c r="G273" i="2"/>
  <c r="H273" i="2"/>
  <c r="F274" i="2"/>
  <c r="G274" i="2"/>
  <c r="H274" i="2"/>
  <c r="F275" i="2"/>
  <c r="G275" i="2"/>
  <c r="H275" i="2"/>
  <c r="F276" i="2"/>
  <c r="G276" i="2"/>
  <c r="H276" i="2"/>
  <c r="F277" i="2"/>
  <c r="G277" i="2"/>
  <c r="H277" i="2"/>
  <c r="F278" i="2"/>
  <c r="G278" i="2"/>
  <c r="H278" i="2"/>
  <c r="F279" i="2"/>
  <c r="G279" i="2"/>
  <c r="H279" i="2"/>
  <c r="F280" i="2"/>
  <c r="G280" i="2"/>
  <c r="H280" i="2"/>
  <c r="F281" i="2"/>
  <c r="G281" i="2"/>
  <c r="H281" i="2"/>
  <c r="F282" i="2"/>
  <c r="G282" i="2"/>
  <c r="H282" i="2"/>
  <c r="F283" i="2"/>
  <c r="G283" i="2"/>
  <c r="H283" i="2"/>
  <c r="F284" i="2"/>
  <c r="G284" i="2"/>
  <c r="H284" i="2"/>
  <c r="F285" i="2"/>
  <c r="G285" i="2"/>
  <c r="H285" i="2"/>
  <c r="F286" i="2"/>
  <c r="G286" i="2"/>
  <c r="H286" i="2"/>
  <c r="F287" i="2"/>
  <c r="G287" i="2"/>
  <c r="H287" i="2"/>
  <c r="F288" i="2"/>
  <c r="G288" i="2"/>
  <c r="H288" i="2"/>
  <c r="F289" i="2"/>
  <c r="G289" i="2"/>
  <c r="H289" i="2"/>
  <c r="F290" i="2"/>
  <c r="G290" i="2"/>
  <c r="H290" i="2"/>
  <c r="F291" i="2"/>
  <c r="G291" i="2"/>
  <c r="H291" i="2"/>
  <c r="F292" i="2"/>
  <c r="G292" i="2"/>
  <c r="H292" i="2"/>
  <c r="F293" i="2"/>
  <c r="G293" i="2"/>
  <c r="H293" i="2"/>
  <c r="F294" i="2"/>
  <c r="G294" i="2"/>
  <c r="H294" i="2"/>
  <c r="F295" i="2"/>
  <c r="G295" i="2"/>
  <c r="H295" i="2"/>
  <c r="F296" i="2"/>
  <c r="G296" i="2"/>
  <c r="H296" i="2"/>
  <c r="F297" i="2"/>
  <c r="G297" i="2"/>
  <c r="H297" i="2"/>
  <c r="F298" i="2"/>
  <c r="G298" i="2"/>
  <c r="H298" i="2"/>
  <c r="F299" i="2"/>
  <c r="G299" i="2"/>
  <c r="H299" i="2"/>
  <c r="F300" i="2"/>
  <c r="G300" i="2"/>
  <c r="H300" i="2"/>
  <c r="F301" i="2"/>
  <c r="G301" i="2"/>
  <c r="H301" i="2"/>
  <c r="F302" i="2"/>
  <c r="G302" i="2"/>
  <c r="H302" i="2"/>
  <c r="F303" i="2"/>
  <c r="G303" i="2"/>
  <c r="H303" i="2"/>
  <c r="F304" i="2"/>
  <c r="G304" i="2"/>
  <c r="H304" i="2"/>
  <c r="F305" i="2"/>
  <c r="G305" i="2"/>
  <c r="H305" i="2"/>
  <c r="F306" i="2"/>
  <c r="G306" i="2"/>
  <c r="H306" i="2"/>
  <c r="F307" i="2"/>
  <c r="G307" i="2"/>
  <c r="H307" i="2"/>
  <c r="F308" i="2"/>
  <c r="G308" i="2"/>
  <c r="H308" i="2"/>
  <c r="F309" i="2"/>
  <c r="G309" i="2"/>
  <c r="H309" i="2"/>
  <c r="F310" i="2"/>
  <c r="G310" i="2"/>
  <c r="H310" i="2"/>
  <c r="F311" i="2"/>
  <c r="G311" i="2"/>
  <c r="H311" i="2"/>
  <c r="F312" i="2"/>
  <c r="G312" i="2"/>
  <c r="H312" i="2"/>
  <c r="F313" i="2"/>
  <c r="G313" i="2"/>
  <c r="H313" i="2"/>
  <c r="F314" i="2"/>
  <c r="G314" i="2"/>
  <c r="H314" i="2"/>
  <c r="F315" i="2"/>
  <c r="G315" i="2"/>
  <c r="H315" i="2"/>
  <c r="F316" i="2"/>
  <c r="G316" i="2"/>
  <c r="H316" i="2"/>
  <c r="F317" i="2"/>
  <c r="G317" i="2"/>
  <c r="H317" i="2"/>
  <c r="F318" i="2"/>
  <c r="G318" i="2"/>
  <c r="H318" i="2"/>
  <c r="F319" i="2"/>
  <c r="G319" i="2"/>
  <c r="H319" i="2"/>
  <c r="F320" i="2"/>
  <c r="G320" i="2"/>
  <c r="H320" i="2"/>
  <c r="F321" i="2"/>
  <c r="G321" i="2"/>
  <c r="H321" i="2"/>
  <c r="F322" i="2"/>
  <c r="G322" i="2"/>
  <c r="H322" i="2"/>
  <c r="F323" i="2"/>
  <c r="G323" i="2"/>
  <c r="H323" i="2"/>
  <c r="F324" i="2"/>
  <c r="G324" i="2"/>
  <c r="H324" i="2"/>
  <c r="F325" i="2"/>
  <c r="G325" i="2"/>
  <c r="H325" i="2"/>
  <c r="F326" i="2"/>
  <c r="G326" i="2"/>
  <c r="H326" i="2"/>
  <c r="F327" i="2"/>
  <c r="G327" i="2"/>
  <c r="H327" i="2"/>
  <c r="F328" i="2"/>
  <c r="G328" i="2"/>
  <c r="H328" i="2"/>
  <c r="F329" i="2"/>
  <c r="G329" i="2"/>
  <c r="H329" i="2"/>
  <c r="F330" i="2"/>
  <c r="G330" i="2"/>
  <c r="H330" i="2"/>
  <c r="F331" i="2"/>
  <c r="G331" i="2"/>
  <c r="H331" i="2"/>
  <c r="F332" i="2"/>
  <c r="G332" i="2"/>
  <c r="H332" i="2"/>
  <c r="F333" i="2"/>
  <c r="G333" i="2"/>
  <c r="H333" i="2"/>
  <c r="F334" i="2"/>
  <c r="G334" i="2"/>
  <c r="H334" i="2"/>
  <c r="F335" i="2"/>
  <c r="G335" i="2"/>
  <c r="H335" i="2"/>
  <c r="F336" i="2"/>
  <c r="G336" i="2"/>
  <c r="H336" i="2"/>
  <c r="F337" i="2"/>
  <c r="G337" i="2"/>
  <c r="H337" i="2"/>
  <c r="F338" i="2"/>
  <c r="F9" i="2"/>
  <c r="G338" i="2"/>
  <c r="H338" i="2"/>
  <c r="F8" i="2"/>
  <c r="F6" i="2"/>
  <c r="B8" i="2"/>
  <c r="C16" i="2"/>
  <c r="B16" i="2"/>
  <c r="D16" i="2"/>
  <c r="C17" i="2"/>
  <c r="B17" i="2"/>
  <c r="D17" i="2"/>
  <c r="C18" i="2"/>
  <c r="B18" i="2"/>
  <c r="D18" i="2"/>
  <c r="C19" i="2"/>
  <c r="B19" i="2"/>
  <c r="D19" i="2"/>
  <c r="C20" i="2"/>
  <c r="B20" i="2"/>
  <c r="D20" i="2"/>
  <c r="C21" i="2"/>
  <c r="B21" i="2"/>
  <c r="D21" i="2"/>
  <c r="C22" i="2"/>
  <c r="B22" i="2"/>
  <c r="D22" i="2"/>
  <c r="C23" i="2"/>
  <c r="B23" i="2"/>
  <c r="D23" i="2"/>
  <c r="C24" i="2"/>
  <c r="B24" i="2"/>
  <c r="D24" i="2"/>
  <c r="C25" i="2"/>
  <c r="B25" i="2"/>
  <c r="D25" i="2"/>
  <c r="C26" i="2"/>
  <c r="B26" i="2"/>
  <c r="D26" i="2"/>
  <c r="C27" i="2"/>
  <c r="B27" i="2"/>
  <c r="D27" i="2"/>
  <c r="C28" i="2"/>
  <c r="B28" i="2"/>
  <c r="D28" i="2"/>
  <c r="C29" i="2"/>
  <c r="B29" i="2"/>
  <c r="D29" i="2"/>
  <c r="C30" i="2"/>
  <c r="B30" i="2"/>
  <c r="D30" i="2"/>
  <c r="C31" i="2"/>
  <c r="B31" i="2"/>
  <c r="D31" i="2"/>
  <c r="C32" i="2"/>
  <c r="B32" i="2"/>
  <c r="D32" i="2"/>
  <c r="C33" i="2"/>
  <c r="B33" i="2"/>
  <c r="D33" i="2"/>
  <c r="C34" i="2"/>
  <c r="B34" i="2"/>
  <c r="D34" i="2"/>
  <c r="C35" i="2"/>
  <c r="B35" i="2"/>
  <c r="D35" i="2"/>
  <c r="C36" i="2"/>
  <c r="B36" i="2"/>
  <c r="D36" i="2"/>
  <c r="C37" i="2"/>
  <c r="B37" i="2"/>
  <c r="D37" i="2"/>
  <c r="C38" i="2"/>
  <c r="B38" i="2"/>
  <c r="D38" i="2"/>
  <c r="C39" i="2"/>
  <c r="B39" i="2"/>
  <c r="D39" i="2"/>
  <c r="C40" i="2"/>
  <c r="B40" i="2"/>
  <c r="D40" i="2"/>
  <c r="C41" i="2"/>
  <c r="B41" i="2"/>
  <c r="D41" i="2"/>
  <c r="C42" i="2"/>
  <c r="B42" i="2"/>
  <c r="D42" i="2"/>
  <c r="C43" i="2"/>
  <c r="B43" i="2"/>
  <c r="D43" i="2"/>
  <c r="C44" i="2"/>
  <c r="B44" i="2"/>
  <c r="D44" i="2"/>
  <c r="C45" i="2"/>
  <c r="B45" i="2"/>
  <c r="D45" i="2"/>
  <c r="C46" i="2"/>
  <c r="B46" i="2"/>
  <c r="D46" i="2"/>
  <c r="C47" i="2"/>
  <c r="B47" i="2"/>
  <c r="D47" i="2"/>
  <c r="C48" i="2"/>
  <c r="B48" i="2"/>
  <c r="D48" i="2"/>
  <c r="C49" i="2"/>
  <c r="B49" i="2"/>
  <c r="D49" i="2"/>
  <c r="C50" i="2"/>
  <c r="B50" i="2"/>
  <c r="D50" i="2"/>
  <c r="C51" i="2"/>
  <c r="B51" i="2"/>
  <c r="D51" i="2"/>
  <c r="C52" i="2"/>
  <c r="B52" i="2"/>
  <c r="D52" i="2"/>
  <c r="C53" i="2"/>
  <c r="B53" i="2"/>
  <c r="D53" i="2"/>
  <c r="C54" i="2"/>
  <c r="B54" i="2"/>
  <c r="D54" i="2"/>
  <c r="C55" i="2"/>
  <c r="B55" i="2"/>
  <c r="D55" i="2"/>
  <c r="C56" i="2"/>
  <c r="B56" i="2"/>
  <c r="D56" i="2"/>
  <c r="C57" i="2"/>
  <c r="B57" i="2"/>
  <c r="D57" i="2"/>
  <c r="C58" i="2"/>
  <c r="B58" i="2"/>
  <c r="D58" i="2"/>
  <c r="C59" i="2"/>
  <c r="B59" i="2"/>
  <c r="D59" i="2"/>
  <c r="C60" i="2"/>
  <c r="B60" i="2"/>
  <c r="D60" i="2"/>
  <c r="C61" i="2"/>
  <c r="B61" i="2"/>
  <c r="D61" i="2"/>
  <c r="C62" i="2"/>
  <c r="B62" i="2"/>
  <c r="D62" i="2"/>
  <c r="C63" i="2"/>
  <c r="B63" i="2"/>
  <c r="D63" i="2"/>
  <c r="C64" i="2"/>
  <c r="B64" i="2"/>
  <c r="D64" i="2"/>
  <c r="C65" i="2"/>
  <c r="B65" i="2"/>
  <c r="D65" i="2"/>
  <c r="C66" i="2"/>
  <c r="B66" i="2"/>
  <c r="D66" i="2"/>
  <c r="C67" i="2"/>
  <c r="B67" i="2"/>
  <c r="D67" i="2"/>
  <c r="C68" i="2"/>
  <c r="B68" i="2"/>
  <c r="D68" i="2"/>
  <c r="C69" i="2"/>
  <c r="B69" i="2"/>
  <c r="D69" i="2"/>
  <c r="C70" i="2"/>
  <c r="B70" i="2"/>
  <c r="D70" i="2"/>
  <c r="C71" i="2"/>
  <c r="B71" i="2"/>
  <c r="D71" i="2"/>
  <c r="C72" i="2"/>
  <c r="B72" i="2"/>
  <c r="D72" i="2"/>
  <c r="C73" i="2"/>
  <c r="B73" i="2"/>
  <c r="D73" i="2"/>
  <c r="C74" i="2"/>
  <c r="B74" i="2"/>
  <c r="D74" i="2"/>
  <c r="C75" i="2"/>
  <c r="B75" i="2"/>
  <c r="D75" i="2"/>
  <c r="C76" i="2"/>
  <c r="B76" i="2"/>
  <c r="D76" i="2"/>
  <c r="C77" i="2"/>
  <c r="B77" i="2"/>
  <c r="D77" i="2"/>
  <c r="C78" i="2"/>
  <c r="B78" i="2"/>
  <c r="D78" i="2"/>
  <c r="C79" i="2"/>
  <c r="B79" i="2"/>
  <c r="D79" i="2"/>
  <c r="C80" i="2"/>
  <c r="B80" i="2"/>
  <c r="D80" i="2"/>
  <c r="C81" i="2"/>
  <c r="B81" i="2"/>
  <c r="D81" i="2"/>
  <c r="C82" i="2"/>
  <c r="B82" i="2"/>
  <c r="D82" i="2"/>
  <c r="C83" i="2"/>
  <c r="B83" i="2"/>
  <c r="D83" i="2"/>
  <c r="C84" i="2"/>
  <c r="B84" i="2"/>
  <c r="D84" i="2"/>
  <c r="C85" i="2"/>
  <c r="B85" i="2"/>
  <c r="D85" i="2"/>
  <c r="C86" i="2"/>
  <c r="B86" i="2"/>
  <c r="D86" i="2"/>
  <c r="C87" i="2"/>
  <c r="B87" i="2"/>
  <c r="D87" i="2"/>
  <c r="C88" i="2"/>
  <c r="B88" i="2"/>
  <c r="D88" i="2"/>
  <c r="C89" i="2"/>
  <c r="B89" i="2"/>
  <c r="D89" i="2"/>
  <c r="C90" i="2"/>
  <c r="B90" i="2"/>
  <c r="D90" i="2"/>
  <c r="C91" i="2"/>
  <c r="B91" i="2"/>
  <c r="D91" i="2"/>
  <c r="C92" i="2"/>
  <c r="B92" i="2"/>
  <c r="D92" i="2"/>
  <c r="C93" i="2"/>
  <c r="B93" i="2"/>
  <c r="D93" i="2"/>
  <c r="C94" i="2"/>
  <c r="B94" i="2"/>
  <c r="D94" i="2"/>
  <c r="C95" i="2"/>
  <c r="B95" i="2"/>
  <c r="D95" i="2"/>
  <c r="C96" i="2"/>
  <c r="B96" i="2"/>
  <c r="D96" i="2"/>
  <c r="C97" i="2"/>
  <c r="B97" i="2"/>
  <c r="D97" i="2"/>
  <c r="C98" i="2"/>
  <c r="B98" i="2"/>
  <c r="D98" i="2"/>
  <c r="C99" i="2"/>
  <c r="B99" i="2"/>
  <c r="D99" i="2"/>
  <c r="C100" i="2"/>
  <c r="B100" i="2"/>
  <c r="D100" i="2"/>
  <c r="C101" i="2"/>
  <c r="B101" i="2"/>
  <c r="D101" i="2"/>
  <c r="C102" i="2"/>
  <c r="B102" i="2"/>
  <c r="D102" i="2"/>
  <c r="C103" i="2"/>
  <c r="B103" i="2"/>
  <c r="D103" i="2"/>
  <c r="C104" i="2"/>
  <c r="B104" i="2"/>
  <c r="D104" i="2"/>
  <c r="C105" i="2"/>
  <c r="B105" i="2"/>
  <c r="D105" i="2"/>
  <c r="C106" i="2"/>
  <c r="B106" i="2"/>
  <c r="D106" i="2"/>
  <c r="C107" i="2"/>
  <c r="B107" i="2"/>
  <c r="D107" i="2"/>
  <c r="C108" i="2"/>
  <c r="B108" i="2"/>
  <c r="D108" i="2"/>
  <c r="C109" i="2"/>
  <c r="B109" i="2"/>
  <c r="D109" i="2"/>
  <c r="C110" i="2"/>
  <c r="B110" i="2"/>
  <c r="D110" i="2"/>
  <c r="C111" i="2"/>
  <c r="B111" i="2"/>
  <c r="D111" i="2"/>
  <c r="C112" i="2"/>
  <c r="B112" i="2"/>
  <c r="D112" i="2"/>
  <c r="C113" i="2"/>
  <c r="B113" i="2"/>
  <c r="D113" i="2"/>
  <c r="C114" i="2"/>
  <c r="B114" i="2"/>
  <c r="D114" i="2"/>
  <c r="C115" i="2"/>
  <c r="B115" i="2"/>
  <c r="D115" i="2"/>
  <c r="C116" i="2"/>
  <c r="B116" i="2"/>
  <c r="D116" i="2"/>
  <c r="C117" i="2"/>
  <c r="B117" i="2"/>
  <c r="D117" i="2"/>
  <c r="C118" i="2"/>
  <c r="B118" i="2"/>
  <c r="D118" i="2"/>
  <c r="C119" i="2"/>
  <c r="B119" i="2"/>
  <c r="D119" i="2"/>
  <c r="C120" i="2"/>
  <c r="B120" i="2"/>
  <c r="D120" i="2"/>
  <c r="C121" i="2"/>
  <c r="B121" i="2"/>
  <c r="D121" i="2"/>
  <c r="C122" i="2"/>
  <c r="B122" i="2"/>
  <c r="D122" i="2"/>
  <c r="C123" i="2"/>
  <c r="B123" i="2"/>
  <c r="D123" i="2"/>
  <c r="C124" i="2"/>
  <c r="B124" i="2"/>
  <c r="D124" i="2"/>
  <c r="C125" i="2"/>
  <c r="B125" i="2"/>
  <c r="D125" i="2"/>
  <c r="C126" i="2"/>
  <c r="B126" i="2"/>
  <c r="D126" i="2"/>
  <c r="C127" i="2"/>
  <c r="B127" i="2"/>
  <c r="D127" i="2"/>
  <c r="B128" i="2"/>
  <c r="C128" i="2"/>
  <c r="D128" i="2"/>
  <c r="B129" i="2"/>
  <c r="C129" i="2"/>
  <c r="D129" i="2"/>
  <c r="B130" i="2"/>
  <c r="C130" i="2"/>
  <c r="D130" i="2"/>
  <c r="B131" i="2"/>
  <c r="C131" i="2"/>
  <c r="D131" i="2"/>
  <c r="B132" i="2"/>
  <c r="C132" i="2"/>
  <c r="D132" i="2"/>
  <c r="B133" i="2"/>
  <c r="C133" i="2"/>
  <c r="D133" i="2"/>
  <c r="B134" i="2"/>
  <c r="C134" i="2"/>
  <c r="D134" i="2"/>
  <c r="B135" i="2"/>
  <c r="C135" i="2"/>
  <c r="D135" i="2"/>
  <c r="B136" i="2"/>
  <c r="C136" i="2"/>
  <c r="D136" i="2"/>
  <c r="B137" i="2"/>
  <c r="C137" i="2"/>
  <c r="D137" i="2"/>
  <c r="B138" i="2"/>
  <c r="C138" i="2"/>
  <c r="D138" i="2"/>
  <c r="B139" i="2"/>
  <c r="C139" i="2"/>
  <c r="D139" i="2"/>
  <c r="B140" i="2"/>
  <c r="C140" i="2"/>
  <c r="D140" i="2"/>
  <c r="B141" i="2"/>
  <c r="C141" i="2"/>
  <c r="D141" i="2"/>
  <c r="B142" i="2"/>
  <c r="C142" i="2"/>
  <c r="D142" i="2"/>
  <c r="B143" i="2"/>
  <c r="C143" i="2"/>
  <c r="D143" i="2"/>
  <c r="B144" i="2"/>
  <c r="C144" i="2"/>
  <c r="D144" i="2"/>
  <c r="B145" i="2"/>
  <c r="B9" i="2"/>
  <c r="C145" i="2"/>
  <c r="D145" i="2"/>
  <c r="C146" i="2"/>
  <c r="D146" i="2"/>
  <c r="C147" i="2"/>
  <c r="D147" i="2"/>
  <c r="C148" i="2"/>
  <c r="D148" i="2"/>
  <c r="C149" i="2"/>
  <c r="D149" i="2"/>
  <c r="C150" i="2"/>
  <c r="D150" i="2"/>
  <c r="C151" i="2"/>
  <c r="D151" i="2"/>
  <c r="C152" i="2"/>
  <c r="D152" i="2"/>
  <c r="C153" i="2"/>
  <c r="D153" i="2"/>
  <c r="C154" i="2"/>
  <c r="D154" i="2"/>
  <c r="C155" i="2"/>
  <c r="D155" i="2"/>
  <c r="C156" i="2"/>
  <c r="D156" i="2"/>
  <c r="C157" i="2"/>
  <c r="D157" i="2"/>
  <c r="C158" i="2"/>
  <c r="D158" i="2"/>
  <c r="C159" i="2"/>
  <c r="D159" i="2"/>
  <c r="C160" i="2"/>
  <c r="D160" i="2"/>
  <c r="C161" i="2"/>
  <c r="D161" i="2"/>
  <c r="C162" i="2"/>
  <c r="D162" i="2"/>
  <c r="C163" i="2"/>
  <c r="D163" i="2"/>
  <c r="C164" i="2"/>
  <c r="D164" i="2"/>
  <c r="C165" i="2"/>
  <c r="D165" i="2"/>
  <c r="C166" i="2"/>
  <c r="D166" i="2"/>
  <c r="C167" i="2"/>
  <c r="D167" i="2"/>
  <c r="C168" i="2"/>
  <c r="D168" i="2"/>
  <c r="C169" i="2"/>
  <c r="D169" i="2"/>
  <c r="C170" i="2"/>
  <c r="D170" i="2"/>
  <c r="C171" i="2"/>
  <c r="D171" i="2"/>
  <c r="C172" i="2"/>
  <c r="D172" i="2"/>
  <c r="C173" i="2"/>
  <c r="D173" i="2"/>
  <c r="C174" i="2"/>
  <c r="D174" i="2"/>
  <c r="C175" i="2"/>
  <c r="D175" i="2"/>
  <c r="C176" i="2"/>
  <c r="D176" i="2"/>
  <c r="C177" i="2"/>
  <c r="D177" i="2"/>
  <c r="C178" i="2"/>
  <c r="D178" i="2"/>
  <c r="C179" i="2"/>
  <c r="D179" i="2"/>
  <c r="C180" i="2"/>
  <c r="D180" i="2"/>
  <c r="C181" i="2"/>
  <c r="D181" i="2"/>
  <c r="C182" i="2"/>
  <c r="D182" i="2"/>
  <c r="C183" i="2"/>
  <c r="D183" i="2"/>
  <c r="C184" i="2"/>
  <c r="D184" i="2"/>
  <c r="C185" i="2"/>
  <c r="D185" i="2"/>
  <c r="C186" i="2"/>
  <c r="D186" i="2"/>
  <c r="C187" i="2"/>
  <c r="D187" i="2"/>
  <c r="C188" i="2"/>
  <c r="D188" i="2"/>
  <c r="C189" i="2"/>
  <c r="D189" i="2"/>
  <c r="C190" i="2"/>
  <c r="D190" i="2"/>
  <c r="C191" i="2"/>
  <c r="D191" i="2"/>
  <c r="C192" i="2"/>
  <c r="D192" i="2"/>
  <c r="C193" i="2"/>
  <c r="D193" i="2"/>
  <c r="C194" i="2"/>
  <c r="D194" i="2"/>
  <c r="C195" i="2"/>
  <c r="D195" i="2"/>
  <c r="C196" i="2"/>
  <c r="D196" i="2"/>
  <c r="C197" i="2"/>
  <c r="D197" i="2"/>
  <c r="C198" i="2"/>
  <c r="D198" i="2"/>
  <c r="C199" i="2"/>
  <c r="D199" i="2"/>
  <c r="C200" i="2"/>
  <c r="D200" i="2"/>
  <c r="C201" i="2"/>
  <c r="D201" i="2"/>
  <c r="C202" i="2"/>
  <c r="D202" i="2"/>
  <c r="C203" i="2"/>
  <c r="D203" i="2"/>
  <c r="C204" i="2"/>
  <c r="D204" i="2"/>
  <c r="C205" i="2"/>
  <c r="D205" i="2"/>
  <c r="C206" i="2"/>
  <c r="D206" i="2"/>
  <c r="C207" i="2"/>
  <c r="D207" i="2"/>
  <c r="C208" i="2"/>
  <c r="D208" i="2"/>
  <c r="C209" i="2"/>
  <c r="D209" i="2"/>
  <c r="C210" i="2"/>
  <c r="D210" i="2"/>
  <c r="C211" i="2"/>
  <c r="D211" i="2"/>
  <c r="C212" i="2"/>
  <c r="D212" i="2"/>
  <c r="C213" i="2"/>
  <c r="D213" i="2"/>
  <c r="C214" i="2"/>
  <c r="D214" i="2"/>
  <c r="C215" i="2"/>
  <c r="D215" i="2"/>
  <c r="C216" i="2"/>
  <c r="D216" i="2"/>
  <c r="C217" i="2"/>
  <c r="D217" i="2"/>
  <c r="C218" i="2"/>
  <c r="D218" i="2"/>
  <c r="C219" i="2"/>
  <c r="D219" i="2"/>
  <c r="C220" i="2"/>
  <c r="D220" i="2"/>
  <c r="F16" i="1"/>
  <c r="F17" i="1"/>
  <c r="A3" i="1"/>
  <c r="A7" i="1"/>
  <c r="A6" i="1"/>
  <c r="A4" i="1"/>
  <c r="A5" i="1"/>
</calcChain>
</file>

<file path=xl/sharedStrings.xml><?xml version="1.0" encoding="utf-8"?>
<sst xmlns="http://schemas.openxmlformats.org/spreadsheetml/2006/main" count="60" uniqueCount="23">
  <si>
    <t>Current</t>
  </si>
  <si>
    <t>Loan balance</t>
  </si>
  <si>
    <t>Interest rate</t>
  </si>
  <si>
    <t>Offset balance</t>
  </si>
  <si>
    <t>Loan term</t>
  </si>
  <si>
    <t>Redraw available</t>
  </si>
  <si>
    <t>Month</t>
  </si>
  <si>
    <t>months</t>
  </si>
  <si>
    <t>Repayments</t>
  </si>
  <si>
    <t>fortnightly</t>
  </si>
  <si>
    <t>Interest</t>
  </si>
  <si>
    <t>Offset = loan</t>
  </si>
  <si>
    <t>years</t>
  </si>
  <si>
    <t>Interest paid</t>
  </si>
  <si>
    <t>Put all offset off loan, change repayments</t>
  </si>
  <si>
    <t>Put all offset off loan, keep high repayment</t>
  </si>
  <si>
    <t>per month</t>
  </si>
  <si>
    <t>per fortnight</t>
  </si>
  <si>
    <t>Put $100k from surfers off loan, drop repayment slightly</t>
  </si>
  <si>
    <t>Base case</t>
  </si>
  <si>
    <t>BASE - MONTHLY</t>
  </si>
  <si>
    <t>BASE - FORTNIGHTLY</t>
  </si>
  <si>
    <t>FORTNIGHTLY, SAME PAYMENT, OFFSET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</si>
</sst>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.00_ ;\-#,##0.00\ 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42" fontId="0" fillId="0" borderId="0" xfId="0" applyNumberFormat="1"/>
    <xf numFmtId="44" fontId="0" fillId="0" borderId="0" xfId="0" applyNumberFormat="1"/>
    <xf numFmtId="164" fontId="0" fillId="0" borderId="0" xfId="0" applyNumberFormat="1"/>
    <xf numFmtId="8" fontId="0" fillId="0" borderId="0" xfId="0" applyNumberFormat="1"/>
    <xf numFmtId="6" fontId="0" fillId="0" borderId="0" xfId="0" applyNumberFormat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2400"/>
              <a:t>Monthly interest charges</a:t>
            </a:r>
          </a:p>
          <a:p>
            <a:pPr algn="l">
              <a:defRPr/>
            </a:pPr>
            <a:r>
              <a:rPr lang="en-US" b="0"/>
              <a:t>Base Case: $300,000 loan, 3.97% interest, 30 years, no offset</a:t>
            </a:r>
          </a:p>
        </c:rich>
      </c:tx>
      <c:layout>
        <c:manualLayout>
          <c:xMode val="edge"/>
          <c:yMode val="edge"/>
          <c:x val="0.01293468781093"/>
          <c:y val="0.0158464565701031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Base Case - monthly</c:v>
          </c:tx>
          <c:marker>
            <c:symbol val="none"/>
          </c:marker>
          <c:cat>
            <c:numRef>
              <c:f>Example!$A$17:$A$376</c:f>
              <c:numCache>
                <c:formatCode>General</c:formatCode>
                <c:ptCount val="3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</c:numCache>
            </c:numRef>
          </c:cat>
          <c:val>
            <c:numRef>
              <c:f>Example!$B$17:$B$376</c:f>
              <c:numCache>
                <c:formatCode>_-"$"* #,##0_-;\-"$"* #,##0_-;_-"$"* "-"_-;_-@_-</c:formatCode>
                <c:ptCount val="360"/>
                <c:pt idx="0">
                  <c:v>992.5</c:v>
                </c:pt>
                <c:pt idx="1">
                  <c:v>991.062323605334</c:v>
                </c:pt>
                <c:pt idx="2">
                  <c:v>989.6198908979289</c:v>
                </c:pt>
                <c:pt idx="3">
                  <c:v>988.172686142317</c:v>
                </c:pt>
                <c:pt idx="4">
                  <c:v>986.7206935509717</c:v>
                </c:pt>
                <c:pt idx="5">
                  <c:v>985.2638972841367</c:v>
                </c:pt>
                <c:pt idx="6">
                  <c:v>983.8022814496522</c:v>
                </c:pt>
                <c:pt idx="7">
                  <c:v>982.3358301027823</c:v>
                </c:pt>
                <c:pt idx="8">
                  <c:v>980.8645272460398</c:v>
                </c:pt>
                <c:pt idx="9">
                  <c:v>979.3883568290126</c:v>
                </c:pt>
                <c:pt idx="10">
                  <c:v>977.9073027481891</c:v>
                </c:pt>
                <c:pt idx="11">
                  <c:v>976.4213488467817</c:v>
                </c:pt>
                <c:pt idx="12">
                  <c:v>974.9304789145504</c:v>
                </c:pt>
                <c:pt idx="13">
                  <c:v>973.4346766876268</c:v>
                </c:pt>
                <c:pt idx="14">
                  <c:v>971.9339258483357</c:v>
                </c:pt>
                <c:pt idx="15">
                  <c:v>970.428210025018</c:v>
                </c:pt>
                <c:pt idx="16">
                  <c:v>968.9175127918512</c:v>
                </c:pt>
                <c:pt idx="17">
                  <c:v>967.4018176686716</c:v>
                </c:pt>
                <c:pt idx="18">
                  <c:v>965.8811081207929</c:v>
                </c:pt>
                <c:pt idx="19">
                  <c:v>964.3553675588265</c:v>
                </c:pt>
                <c:pt idx="20">
                  <c:v>962.824579338501</c:v>
                </c:pt>
                <c:pt idx="21">
                  <c:v>961.2887267604796</c:v>
                </c:pt>
                <c:pt idx="22">
                  <c:v>959.7477930701796</c:v>
                </c:pt>
                <c:pt idx="23">
                  <c:v>958.2017614575873</c:v>
                </c:pt>
                <c:pt idx="24">
                  <c:v>956.6506150570768</c:v>
                </c:pt>
                <c:pt idx="25">
                  <c:v>955.0943369472247</c:v>
                </c:pt>
                <c:pt idx="26">
                  <c:v>953.5329101506259</c:v>
                </c:pt>
                <c:pt idx="27">
                  <c:v>951.9663176337082</c:v>
                </c:pt>
                <c:pt idx="28">
                  <c:v>950.394542306547</c:v>
                </c:pt>
                <c:pt idx="29">
                  <c:v>948.8175670226784</c:v>
                </c:pt>
                <c:pt idx="30">
                  <c:v>947.2353745789124</c:v>
                </c:pt>
                <c:pt idx="31">
                  <c:v>945.6479477151451</c:v>
                </c:pt>
                <c:pt idx="32">
                  <c:v>944.0552691141698</c:v>
                </c:pt>
                <c:pt idx="33">
                  <c:v>942.4573214014899</c:v>
                </c:pt>
                <c:pt idx="34">
                  <c:v>940.8540871451272</c:v>
                </c:pt>
                <c:pt idx="35">
                  <c:v>939.245548855433</c:v>
                </c:pt>
                <c:pt idx="36">
                  <c:v>937.6316889848971</c:v>
                </c:pt>
                <c:pt idx="37">
                  <c:v>936.0124899279561</c:v>
                </c:pt>
                <c:pt idx="38">
                  <c:v>934.3879340208017</c:v>
                </c:pt>
                <c:pt idx="39">
                  <c:v>932.7580035411878</c:v>
                </c:pt>
                <c:pt idx="40">
                  <c:v>931.1226807082371</c:v>
                </c:pt>
                <c:pt idx="41">
                  <c:v>929.4819476822477</c:v>
                </c:pt>
                <c:pt idx="42">
                  <c:v>927.835786564497</c:v>
                </c:pt>
                <c:pt idx="43">
                  <c:v>926.1841793970485</c:v>
                </c:pt>
                <c:pt idx="44">
                  <c:v>924.5271081625546</c:v>
                </c:pt>
                <c:pt idx="45">
                  <c:v>922.8645547840597</c:v>
                </c:pt>
                <c:pt idx="46">
                  <c:v>921.1965011248044</c:v>
                </c:pt>
                <c:pt idx="47">
                  <c:v>919.5229289880264</c:v>
                </c:pt>
                <c:pt idx="48">
                  <c:v>917.8438201167623</c:v>
                </c:pt>
                <c:pt idx="49">
                  <c:v>916.1591561936493</c:v>
                </c:pt>
                <c:pt idx="50">
                  <c:v>914.4689188407241</c:v>
                </c:pt>
                <c:pt idx="51">
                  <c:v>912.7730896192227</c:v>
                </c:pt>
                <c:pt idx="52">
                  <c:v>911.0716500293805</c:v>
                </c:pt>
                <c:pt idx="53">
                  <c:v>909.3645815102283</c:v>
                </c:pt>
                <c:pt idx="54">
                  <c:v>907.651865439392</c:v>
                </c:pt>
                <c:pt idx="55">
                  <c:v>905.9334831328878</c:v>
                </c:pt>
                <c:pt idx="56">
                  <c:v>904.2094158449198</c:v>
                </c:pt>
                <c:pt idx="57">
                  <c:v>902.479644767674</c:v>
                </c:pt>
                <c:pt idx="58">
                  <c:v>900.7441510311142</c:v>
                </c:pt>
                <c:pt idx="59">
                  <c:v>899.0029157027762</c:v>
                </c:pt>
                <c:pt idx="60">
                  <c:v>897.2559197875603</c:v>
                </c:pt>
                <c:pt idx="61">
                  <c:v>895.5031442275247</c:v>
                </c:pt>
                <c:pt idx="62">
                  <c:v>893.7445699016781</c:v>
                </c:pt>
                <c:pt idx="63">
                  <c:v>891.9801776257701</c:v>
                </c:pt>
                <c:pt idx="64">
                  <c:v>890.2099481520828</c:v>
                </c:pt>
                <c:pt idx="65">
                  <c:v>888.4338621692199</c:v>
                </c:pt>
                <c:pt idx="66">
                  <c:v>886.651900301897</c:v>
                </c:pt>
                <c:pt idx="67">
                  <c:v>884.8640431107298</c:v>
                </c:pt>
                <c:pt idx="68">
                  <c:v>883.0702710920218</c:v>
                </c:pt>
                <c:pt idx="69">
                  <c:v>881.2705646775517</c:v>
                </c:pt>
                <c:pt idx="70">
                  <c:v>879.4649042343607</c:v>
                </c:pt>
                <c:pt idx="71">
                  <c:v>877.6532700645366</c:v>
                </c:pt>
                <c:pt idx="72">
                  <c:v>875.8356424050007</c:v>
                </c:pt>
                <c:pt idx="73">
                  <c:v>874.0120014272914</c:v>
                </c:pt>
                <c:pt idx="74">
                  <c:v>872.1823272373472</c:v>
                </c:pt>
                <c:pt idx="75">
                  <c:v>870.3465998752914</c:v>
                </c:pt>
                <c:pt idx="76">
                  <c:v>868.504799315213</c:v>
                </c:pt>
                <c:pt idx="77">
                  <c:v>866.6569054649481</c:v>
                </c:pt>
                <c:pt idx="78">
                  <c:v>864.8028981658618</c:v>
                </c:pt>
                <c:pt idx="79">
                  <c:v>862.9427571926279</c:v>
                </c:pt>
                <c:pt idx="80">
                  <c:v>861.0764622530074</c:v>
                </c:pt>
                <c:pt idx="81">
                  <c:v>859.2039929876283</c:v>
                </c:pt>
                <c:pt idx="82">
                  <c:v>857.3253289697632</c:v>
                </c:pt>
                <c:pt idx="83">
                  <c:v>855.4404497051055</c:v>
                </c:pt>
                <c:pt idx="84">
                  <c:v>853.549334631547</c:v>
                </c:pt>
                <c:pt idx="85">
                  <c:v>851.6519631189539</c:v>
                </c:pt>
                <c:pt idx="86">
                  <c:v>849.7483144689396</c:v>
                </c:pt>
                <c:pt idx="87">
                  <c:v>847.8383679146417</c:v>
                </c:pt>
                <c:pt idx="88">
                  <c:v>845.9221026204933</c:v>
                </c:pt>
                <c:pt idx="89">
                  <c:v>843.9994976819968</c:v>
                </c:pt>
                <c:pt idx="90">
                  <c:v>842.0705321254953</c:v>
                </c:pt>
                <c:pt idx="91">
                  <c:v>840.1351849079446</c:v>
                </c:pt>
                <c:pt idx="92">
                  <c:v>838.193434916682</c:v>
                </c:pt>
                <c:pt idx="93">
                  <c:v>836.245260969199</c:v>
                </c:pt>
                <c:pt idx="94">
                  <c:v>834.290641812906</c:v>
                </c:pt>
                <c:pt idx="95">
                  <c:v>832.3295561249043</c:v>
                </c:pt>
                <c:pt idx="96">
                  <c:v>830.3619825117515</c:v>
                </c:pt>
                <c:pt idx="97">
                  <c:v>828.3878995092285</c:v>
                </c:pt>
                <c:pt idx="98">
                  <c:v>826.4072855821055</c:v>
                </c:pt>
                <c:pt idx="99">
                  <c:v>824.4201191239068</c:v>
                </c:pt>
                <c:pt idx="100">
                  <c:v>822.426378456676</c:v>
                </c:pt>
                <c:pt idx="101">
                  <c:v>820.4260418307373</c:v>
                </c:pt>
                <c:pt idx="102">
                  <c:v>818.4190874244613</c:v>
                </c:pt>
                <c:pt idx="103">
                  <c:v>816.4054933440246</c:v>
                </c:pt>
                <c:pt idx="104">
                  <c:v>814.3852376231716</c:v>
                </c:pt>
                <c:pt idx="105">
                  <c:v>812.3582982229758</c:v>
                </c:pt>
                <c:pt idx="106">
                  <c:v>810.3246530315973</c:v>
                </c:pt>
                <c:pt idx="107">
                  <c:v>808.2842798640441</c:v>
                </c:pt>
                <c:pt idx="108">
                  <c:v>806.2371564619284</c:v>
                </c:pt>
                <c:pt idx="109">
                  <c:v>804.1832604932239</c:v>
                </c:pt>
                <c:pt idx="110">
                  <c:v>802.122569552023</c:v>
                </c:pt>
                <c:pt idx="111">
                  <c:v>800.0550611582913</c:v>
                </c:pt>
                <c:pt idx="112">
                  <c:v>797.980712757624</c:v>
                </c:pt>
                <c:pt idx="113">
                  <c:v>795.8995017209978</c:v>
                </c:pt>
                <c:pt idx="114">
                  <c:v>793.8114053445255</c:v>
                </c:pt>
                <c:pt idx="115">
                  <c:v>791.7164008492073</c:v>
                </c:pt>
                <c:pt idx="116">
                  <c:v>789.6144653806842</c:v>
                </c:pt>
                <c:pt idx="117">
                  <c:v>787.505576008986</c:v>
                </c:pt>
                <c:pt idx="118">
                  <c:v>785.389709728283</c:v>
                </c:pt>
                <c:pt idx="119">
                  <c:v>783.2668434566347</c:v>
                </c:pt>
                <c:pt idx="120">
                  <c:v>781.1369540357377</c:v>
                </c:pt>
                <c:pt idx="121">
                  <c:v>779.0000182306731</c:v>
                </c:pt>
                <c:pt idx="122">
                  <c:v>776.8560127296537</c:v>
                </c:pt>
                <c:pt idx="123">
                  <c:v>774.7049141437683</c:v>
                </c:pt>
                <c:pt idx="124">
                  <c:v>772.5466990067279</c:v>
                </c:pt>
                <c:pt idx="125">
                  <c:v>770.381343774609</c:v>
                </c:pt>
                <c:pt idx="126">
                  <c:v>768.2088248255973</c:v>
                </c:pt>
                <c:pt idx="127">
                  <c:v>766.0291184597294</c:v>
                </c:pt>
                <c:pt idx="128">
                  <c:v>763.8422008986344</c:v>
                </c:pt>
                <c:pt idx="129">
                  <c:v>761.6480482852745</c:v>
                </c:pt>
                <c:pt idx="130">
                  <c:v>759.4466366836856</c:v>
                </c:pt>
                <c:pt idx="131">
                  <c:v>757.2379420787148</c:v>
                </c:pt>
                <c:pt idx="132">
                  <c:v>755.0219403757592</c:v>
                </c:pt>
                <c:pt idx="133">
                  <c:v>752.798607400503</c:v>
                </c:pt>
                <c:pt idx="134">
                  <c:v>750.5679188986536</c:v>
                </c:pt>
                <c:pt idx="135">
                  <c:v>748.3298505356773</c:v>
                </c:pt>
                <c:pt idx="136">
                  <c:v>746.0843778965332</c:v>
                </c:pt>
                <c:pt idx="137">
                  <c:v>743.8314764854084</c:v>
                </c:pt>
                <c:pt idx="138">
                  <c:v>741.5711217254483</c:v>
                </c:pt>
                <c:pt idx="139">
                  <c:v>739.3032889584906</c:v>
                </c:pt>
                <c:pt idx="140">
                  <c:v>737.0279534447956</c:v>
                </c:pt>
                <c:pt idx="141">
                  <c:v>734.745090362776</c:v>
                </c:pt>
                <c:pt idx="142">
                  <c:v>732.454674808727</c:v>
                </c:pt>
                <c:pt idx="143">
                  <c:v>730.1566817965531</c:v>
                </c:pt>
                <c:pt idx="144">
                  <c:v>727.8510862574975</c:v>
                </c:pt>
                <c:pt idx="145">
                  <c:v>725.5378630398667</c:v>
                </c:pt>
                <c:pt idx="146">
                  <c:v>723.2169869087574</c:v>
                </c:pt>
                <c:pt idx="147">
                  <c:v>720.8884325457812</c:v>
                </c:pt>
                <c:pt idx="148">
                  <c:v>718.5521745487875</c:v>
                </c:pt>
                <c:pt idx="149">
                  <c:v>716.208187431587</c:v>
                </c:pt>
                <c:pt idx="150">
                  <c:v>713.8564456236739</c:v>
                </c:pt>
                <c:pt idx="151">
                  <c:v>711.4969234699462</c:v>
                </c:pt>
                <c:pt idx="152">
                  <c:v>709.1295952304266</c:v>
                </c:pt>
                <c:pt idx="153">
                  <c:v>706.7544350799812</c:v>
                </c:pt>
                <c:pt idx="154">
                  <c:v>704.3714171080381</c:v>
                </c:pt>
                <c:pt idx="155">
                  <c:v>701.9805153183046</c:v>
                </c:pt>
                <c:pt idx="156">
                  <c:v>699.5817036284832</c:v>
                </c:pt>
                <c:pt idx="157">
                  <c:v>697.1749558699881</c:v>
                </c:pt>
                <c:pt idx="158">
                  <c:v>694.7602457876587</c:v>
                </c:pt>
                <c:pt idx="159">
                  <c:v>692.3375470394734</c:v>
                </c:pt>
                <c:pt idx="160">
                  <c:v>689.9068331962631</c:v>
                </c:pt>
                <c:pt idx="161">
                  <c:v>687.4680777414213</c:v>
                </c:pt>
                <c:pt idx="162">
                  <c:v>685.0212540706164</c:v>
                </c:pt>
                <c:pt idx="163">
                  <c:v>682.5663354915007</c:v>
                </c:pt>
                <c:pt idx="164">
                  <c:v>680.103295223419</c:v>
                </c:pt>
                <c:pt idx="165">
                  <c:v>677.6321063971171</c:v>
                </c:pt>
                <c:pt idx="166">
                  <c:v>675.1527420544483</c:v>
                </c:pt>
                <c:pt idx="167">
                  <c:v>672.665175148079</c:v>
                </c:pt>
                <c:pt idx="168">
                  <c:v>670.1693785411945</c:v>
                </c:pt>
                <c:pt idx="169">
                  <c:v>667.6653250072023</c:v>
                </c:pt>
                <c:pt idx="170">
                  <c:v>665.1529872294351</c:v>
                </c:pt>
                <c:pt idx="171">
                  <c:v>662.6323378008532</c:v>
                </c:pt>
                <c:pt idx="172">
                  <c:v>660.103349223745</c:v>
                </c:pt>
                <c:pt idx="173">
                  <c:v>657.5659939094274</c:v>
                </c:pt>
                <c:pt idx="174">
                  <c:v>655.0202441779452</c:v>
                </c:pt>
                <c:pt idx="175">
                  <c:v>652.466072257768</c:v>
                </c:pt>
                <c:pt idx="176">
                  <c:v>649.903450285488</c:v>
                </c:pt>
                <c:pt idx="177">
                  <c:v>647.3323503055163</c:v>
                </c:pt>
                <c:pt idx="178">
                  <c:v>644.7527442697777</c:v>
                </c:pt>
                <c:pt idx="179">
                  <c:v>642.1646040374043</c:v>
                </c:pt>
                <c:pt idx="180">
                  <c:v>639.5679013744287</c:v>
                </c:pt>
                <c:pt idx="181">
                  <c:v>636.9626079534763</c:v>
                </c:pt>
                <c:pt idx="182">
                  <c:v>634.3486953534564</c:v>
                </c:pt>
                <c:pt idx="183">
                  <c:v>631.7261350592514</c:v>
                </c:pt>
                <c:pt idx="184">
                  <c:v>629.0948984614063</c:v>
                </c:pt>
                <c:pt idx="185">
                  <c:v>626.4549568558168</c:v>
                </c:pt>
                <c:pt idx="186">
                  <c:v>623.8062814434155</c:v>
                </c:pt>
                <c:pt idx="187">
                  <c:v>621.148843329858</c:v>
                </c:pt>
                <c:pt idx="188">
                  <c:v>618.4826135252084</c:v>
                </c:pt>
                <c:pt idx="189">
                  <c:v>615.8075629436216</c:v>
                </c:pt>
                <c:pt idx="190">
                  <c:v>613.1236624030274</c:v>
                </c:pt>
                <c:pt idx="191">
                  <c:v>610.4308826248114</c:v>
                </c:pt>
                <c:pt idx="192">
                  <c:v>607.7291942334958</c:v>
                </c:pt>
                <c:pt idx="193">
                  <c:v>605.018567756419</c:v>
                </c:pt>
                <c:pt idx="194">
                  <c:v>602.2989736234137</c:v>
                </c:pt>
                <c:pt idx="195">
                  <c:v>599.570382166485</c:v>
                </c:pt>
                <c:pt idx="196">
                  <c:v>596.8327636194865</c:v>
                </c:pt>
                <c:pt idx="197">
                  <c:v>594.086088117795</c:v>
                </c:pt>
                <c:pt idx="198">
                  <c:v>591.3303256979854</c:v>
                </c:pt>
                <c:pt idx="199">
                  <c:v>588.5654462975034</c:v>
                </c:pt>
                <c:pt idx="200">
                  <c:v>585.7914197543383</c:v>
                </c:pt>
                <c:pt idx="201">
                  <c:v>583.0082158066928</c:v>
                </c:pt>
                <c:pt idx="202">
                  <c:v>580.215804092654</c:v>
                </c:pt>
                <c:pt idx="203">
                  <c:v>577.414154149861</c:v>
                </c:pt>
                <c:pt idx="204">
                  <c:v>574.603235415174</c:v>
                </c:pt>
                <c:pt idx="205">
                  <c:v>571.78301722434</c:v>
                </c:pt>
                <c:pt idx="206">
                  <c:v>568.9534688116578</c:v>
                </c:pt>
                <c:pt idx="207">
                  <c:v>566.1145593096437</c:v>
                </c:pt>
                <c:pt idx="208">
                  <c:v>563.2662577486938</c:v>
                </c:pt>
                <c:pt idx="209">
                  <c:v>560.4085330567463</c:v>
                </c:pt>
                <c:pt idx="210">
                  <c:v>557.5413540589431</c:v>
                </c:pt>
                <c:pt idx="211">
                  <c:v>554.6646894772887</c:v>
                </c:pt>
                <c:pt idx="212">
                  <c:v>551.77850793031</c:v>
                </c:pt>
                <c:pt idx="213">
                  <c:v>548.8827779327134</c:v>
                </c:pt>
                <c:pt idx="214">
                  <c:v>545.9774678950415</c:v>
                </c:pt>
                <c:pt idx="215">
                  <c:v>543.0625461233283</c:v>
                </c:pt>
                <c:pt idx="216">
                  <c:v>540.1379808187536</c:v>
                </c:pt>
                <c:pt idx="217">
                  <c:v>537.203740077296</c:v>
                </c:pt>
                <c:pt idx="218">
                  <c:v>534.2597918893858</c:v>
                </c:pt>
                <c:pt idx="219">
                  <c:v>531.3061041395539</c:v>
                </c:pt>
                <c:pt idx="220">
                  <c:v>528.3426446060828</c:v>
                </c:pt>
                <c:pt idx="221">
                  <c:v>525.3693809606552</c:v>
                </c:pt>
                <c:pt idx="222">
                  <c:v>522.3862807680007</c:v>
                </c:pt>
                <c:pt idx="223">
                  <c:v>519.3933114855421</c:v>
                </c:pt>
                <c:pt idx="224">
                  <c:v>516.3904404630407</c:v>
                </c:pt>
                <c:pt idx="225">
                  <c:v>513.3776349422399</c:v>
                </c:pt>
                <c:pt idx="226">
                  <c:v>510.3548620565077</c:v>
                </c:pt>
                <c:pt idx="227">
                  <c:v>507.3220888304786</c:v>
                </c:pt>
                <c:pt idx="228">
                  <c:v>504.2792821796934</c:v>
                </c:pt>
                <c:pt idx="229">
                  <c:v>501.2264089102385</c:v>
                </c:pt>
                <c:pt idx="230">
                  <c:v>498.1634357183838</c:v>
                </c:pt>
                <c:pt idx="231">
                  <c:v>495.0903291902195</c:v>
                </c:pt>
                <c:pt idx="232">
                  <c:v>492.0070558012911</c:v>
                </c:pt>
                <c:pt idx="233">
                  <c:v>488.9135819162343</c:v>
                </c:pt>
                <c:pt idx="234">
                  <c:v>485.8098737884079</c:v>
                </c:pt>
                <c:pt idx="235">
                  <c:v>482.6958975595251</c:v>
                </c:pt>
                <c:pt idx="236">
                  <c:v>479.5716192592852</c:v>
                </c:pt>
                <c:pt idx="237">
                  <c:v>476.437004805002</c:v>
                </c:pt>
                <c:pt idx="238">
                  <c:v>473.2920200012325</c:v>
                </c:pt>
                <c:pt idx="239">
                  <c:v>470.1366305394038</c:v>
                </c:pt>
                <c:pt idx="240">
                  <c:v>466.9708019974391</c:v>
                </c:pt>
                <c:pt idx="241">
                  <c:v>463.7944998393811</c:v>
                </c:pt>
                <c:pt idx="242">
                  <c:v>460.6076894150171</c:v>
                </c:pt>
                <c:pt idx="243">
                  <c:v>457.4103359594992</c:v>
                </c:pt>
                <c:pt idx="244">
                  <c:v>454.2024045929657</c:v>
                </c:pt>
                <c:pt idx="245">
                  <c:v>450.9838603201614</c:v>
                </c:pt>
                <c:pt idx="246">
                  <c:v>447.7546680300545</c:v>
                </c:pt>
                <c:pt idx="247">
                  <c:v>444.5147924954546</c:v>
                </c:pt>
                <c:pt idx="248">
                  <c:v>441.2641983726278</c:v>
                </c:pt>
                <c:pt idx="249">
                  <c:v>438.0028502009111</c:v>
                </c:pt>
                <c:pt idx="250">
                  <c:v>434.7307124023266</c:v>
                </c:pt>
                <c:pt idx="251">
                  <c:v>431.4477492811915</c:v>
                </c:pt>
                <c:pt idx="252">
                  <c:v>428.1539250237307</c:v>
                </c:pt>
                <c:pt idx="253">
                  <c:v>424.849203697685</c:v>
                </c:pt>
                <c:pt idx="254">
                  <c:v>421.5335492519187</c:v>
                </c:pt>
                <c:pt idx="255">
                  <c:v>418.2069255160278</c:v>
                </c:pt>
                <c:pt idx="256">
                  <c:v>414.869296199944</c:v>
                </c:pt>
                <c:pt idx="257">
                  <c:v>411.5206248935394</c:v>
                </c:pt>
                <c:pt idx="258">
                  <c:v>408.1608750662295</c:v>
                </c:pt>
                <c:pt idx="259">
                  <c:v>404.7900100665743</c:v>
                </c:pt>
                <c:pt idx="260">
                  <c:v>401.4079931218785</c:v>
                </c:pt>
                <c:pt idx="261">
                  <c:v>398.0147873377906</c:v>
                </c:pt>
                <c:pt idx="262">
                  <c:v>394.6103556979005</c:v>
                </c:pt>
                <c:pt idx="263">
                  <c:v>391.194661063335</c:v>
                </c:pt>
                <c:pt idx="264">
                  <c:v>387.7676661723534</c:v>
                </c:pt>
                <c:pt idx="265">
                  <c:v>384.329333639941</c:v>
                </c:pt>
                <c:pt idx="266">
                  <c:v>380.8796259574004</c:v>
                </c:pt>
                <c:pt idx="267">
                  <c:v>377.4185054919434</c:v>
                </c:pt>
                <c:pt idx="268">
                  <c:v>373.9459344862799</c:v>
                </c:pt>
                <c:pt idx="269">
                  <c:v>370.461875058206</c:v>
                </c:pt>
                <c:pt idx="270">
                  <c:v>366.9662892001909</c:v>
                </c:pt>
                <c:pt idx="271">
                  <c:v>363.4591387789621</c:v>
                </c:pt>
                <c:pt idx="272">
                  <c:v>359.9403855350898</c:v>
                </c:pt>
                <c:pt idx="273">
                  <c:v>356.409991082569</c:v>
                </c:pt>
                <c:pt idx="274">
                  <c:v>352.8679169084012</c:v>
                </c:pt>
                <c:pt idx="275">
                  <c:v>349.3141243721738</c:v>
                </c:pt>
                <c:pt idx="276">
                  <c:v>345.7485747056391</c:v>
                </c:pt>
                <c:pt idx="277">
                  <c:v>342.1712290122908</c:v>
                </c:pt>
                <c:pt idx="278">
                  <c:v>338.5820482669405</c:v>
                </c:pt>
                <c:pt idx="279">
                  <c:v>334.9809933152909</c:v>
                </c:pt>
                <c:pt idx="280">
                  <c:v>331.3680248735096</c:v>
                </c:pt>
                <c:pt idx="281">
                  <c:v>327.7431035278001</c:v>
                </c:pt>
                <c:pt idx="282">
                  <c:v>324.1061897339719</c:v>
                </c:pt>
                <c:pt idx="283">
                  <c:v>320.457243817009</c:v>
                </c:pt>
                <c:pt idx="284">
                  <c:v>316.7962259706376</c:v>
                </c:pt>
                <c:pt idx="285">
                  <c:v>313.1230962568911</c:v>
                </c:pt>
                <c:pt idx="286">
                  <c:v>309.437814605675</c:v>
                </c:pt>
                <c:pt idx="287">
                  <c:v>305.7403408143294</c:v>
                </c:pt>
                <c:pt idx="288">
                  <c:v>302.0306345471907</c:v>
                </c:pt>
                <c:pt idx="289">
                  <c:v>298.3086553351516</c:v>
                </c:pt>
                <c:pt idx="290">
                  <c:v>294.5743625752194</c:v>
                </c:pt>
                <c:pt idx="291">
                  <c:v>290.8277155300731</c:v>
                </c:pt>
                <c:pt idx="292">
                  <c:v>287.068673327619</c:v>
                </c:pt>
                <c:pt idx="293">
                  <c:v>283.2971949605453</c:v>
                </c:pt>
                <c:pt idx="294">
                  <c:v>279.5132392858737</c:v>
                </c:pt>
                <c:pt idx="295">
                  <c:v>275.7167650245117</c:v>
                </c:pt>
                <c:pt idx="296">
                  <c:v>271.9077307608018</c:v>
                </c:pt>
                <c:pt idx="297">
                  <c:v>268.0860949420695</c:v>
                </c:pt>
                <c:pt idx="298">
                  <c:v>264.2518158781701</c:v>
                </c:pt>
                <c:pt idx="299">
                  <c:v>260.4048517410343</c:v>
                </c:pt>
                <c:pt idx="300">
                  <c:v>256.5451605642116</c:v>
                </c:pt>
                <c:pt idx="301">
                  <c:v>252.6727002424122</c:v>
                </c:pt>
                <c:pt idx="302">
                  <c:v>248.7874285310481</c:v>
                </c:pt>
                <c:pt idx="303">
                  <c:v>244.8893030457723</c:v>
                </c:pt>
                <c:pt idx="304">
                  <c:v>240.9782812620161</c:v>
                </c:pt>
                <c:pt idx="305">
                  <c:v>237.0543205145252</c:v>
                </c:pt>
                <c:pt idx="306">
                  <c:v>233.1173779968947</c:v>
                </c:pt>
                <c:pt idx="307">
                  <c:v>229.1674107611018</c:v>
                </c:pt>
                <c:pt idx="308">
                  <c:v>225.204375717037</c:v>
                </c:pt>
                <c:pt idx="309">
                  <c:v>221.2282296320348</c:v>
                </c:pt>
                <c:pt idx="310">
                  <c:v>217.2389291304015</c:v>
                </c:pt>
                <c:pt idx="311">
                  <c:v>213.2364306929418</c:v>
                </c:pt>
                <c:pt idx="312">
                  <c:v>209.220690656485</c:v>
                </c:pt>
                <c:pt idx="313">
                  <c:v>205.1916652134074</c:v>
                </c:pt>
                <c:pt idx="314">
                  <c:v>201.1493104111558</c:v>
                </c:pt>
                <c:pt idx="315">
                  <c:v>197.0935821517667</c:v>
                </c:pt>
                <c:pt idx="316">
                  <c:v>193.0244361913861</c:v>
                </c:pt>
                <c:pt idx="317">
                  <c:v>188.9418281397865</c:v>
                </c:pt>
                <c:pt idx="318">
                  <c:v>184.845713459883</c:v>
                </c:pt>
                <c:pt idx="319">
                  <c:v>180.7360474672467</c:v>
                </c:pt>
                <c:pt idx="320">
                  <c:v>176.6127853296182</c:v>
                </c:pt>
                <c:pt idx="321">
                  <c:v>172.4758820664176</c:v>
                </c:pt>
                <c:pt idx="322">
                  <c:v>168.3252925482547</c:v>
                </c:pt>
                <c:pt idx="323">
                  <c:v>164.1609714964358</c:v>
                </c:pt>
                <c:pt idx="324">
                  <c:v>159.9828734824704</c:v>
                </c:pt>
                <c:pt idx="325">
                  <c:v>155.7909529275756</c:v>
                </c:pt>
                <c:pt idx="326">
                  <c:v>151.5851641021783</c:v>
                </c:pt>
                <c:pt idx="327">
                  <c:v>147.365461125417</c:v>
                </c:pt>
                <c:pt idx="328">
                  <c:v>143.1317979646409</c:v>
                </c:pt>
                <c:pt idx="329">
                  <c:v>138.8841284349079</c:v>
                </c:pt>
                <c:pt idx="330">
                  <c:v>134.6224061984807</c:v>
                </c:pt>
                <c:pt idx="331">
                  <c:v>130.3465847643213</c:v>
                </c:pt>
                <c:pt idx="332">
                  <c:v>126.0566174875839</c:v>
                </c:pt>
                <c:pt idx="333">
                  <c:v>121.7524575691059</c:v>
                </c:pt>
                <c:pt idx="334">
                  <c:v>117.4340580548977</c:v>
                </c:pt>
                <c:pt idx="335">
                  <c:v>113.10137183563</c:v>
                </c:pt>
                <c:pt idx="336">
                  <c:v>108.7543516461201</c:v>
                </c:pt>
                <c:pt idx="337">
                  <c:v>104.3929500648167</c:v>
                </c:pt>
                <c:pt idx="338">
                  <c:v>100.0171195132817</c:v>
                </c:pt>
                <c:pt idx="339">
                  <c:v>95.62681225567212</c:v>
                </c:pt>
                <c:pt idx="340">
                  <c:v>91.2219803982186</c:v>
                </c:pt>
                <c:pt idx="341">
                  <c:v>86.80257588870332</c:v>
                </c:pt>
                <c:pt idx="342">
                  <c:v>82.36855051593572</c:v>
                </c:pt>
                <c:pt idx="343">
                  <c:v>77.91985590922658</c:v>
                </c:pt>
                <c:pt idx="344">
                  <c:v>73.45644353786022</c:v>
                </c:pt>
                <c:pt idx="345">
                  <c:v>68.97826471056527</c:v>
                </c:pt>
                <c:pt idx="346">
                  <c:v>64.48527057498335</c:v>
                </c:pt>
                <c:pt idx="347">
                  <c:v>59.9774121171362</c:v>
                </c:pt>
                <c:pt idx="348">
                  <c:v>55.45464016089102</c:v>
                </c:pt>
                <c:pt idx="349">
                  <c:v>50.91690536742393</c:v>
                </c:pt>
                <c:pt idx="350">
                  <c:v>46.36415823468178</c:v>
                </c:pt>
                <c:pt idx="351">
                  <c:v>41.79634909684214</c:v>
                </c:pt>
                <c:pt idx="352">
                  <c:v>37.21342812377148</c:v>
                </c:pt>
                <c:pt idx="353">
                  <c:v>32.61534532048158</c:v>
                </c:pt>
                <c:pt idx="354">
                  <c:v>28.00205052658414</c:v>
                </c:pt>
                <c:pt idx="355">
                  <c:v>23.37349341574354</c:v>
                </c:pt>
                <c:pt idx="356">
                  <c:v>18.72962349512792</c:v>
                </c:pt>
                <c:pt idx="357">
                  <c:v>14.07039010485826</c:v>
                </c:pt>
                <c:pt idx="358">
                  <c:v>9.39574241745579</c:v>
                </c:pt>
                <c:pt idx="359">
                  <c:v>4.7056294372875</c:v>
                </c:pt>
              </c:numCache>
            </c:numRef>
          </c:val>
          <c:smooth val="0"/>
        </c:ser>
        <c:ser>
          <c:idx val="0"/>
          <c:order val="1"/>
          <c:tx>
            <c:v>Base Case - fortnightly</c:v>
          </c:tx>
          <c:marker>
            <c:symbol val="none"/>
          </c:marker>
          <c:cat>
            <c:numRef>
              <c:f>Example!$A$17:$A$376</c:f>
              <c:numCache>
                <c:formatCode>General</c:formatCode>
                <c:ptCount val="3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</c:numCache>
            </c:numRef>
          </c:cat>
          <c:val>
            <c:numRef>
              <c:f>Example!$F$17:$F$376</c:f>
              <c:numCache>
                <c:formatCode>_-"$"* #,##0_-;\-"$"* #,##0_-;_-"$"* "-"_-;_-@_-</c:formatCode>
                <c:ptCount val="360"/>
                <c:pt idx="0">
                  <c:v>992.5</c:v>
                </c:pt>
                <c:pt idx="1">
                  <c:v>990.6688905030006</c:v>
                </c:pt>
                <c:pt idx="2">
                  <c:v>988.8317230854154</c:v>
                </c:pt>
                <c:pt idx="3">
                  <c:v>986.9884777056237</c:v>
                </c:pt>
                <c:pt idx="4">
                  <c:v>985.1391342557004</c:v>
                </c:pt>
                <c:pt idx="5">
                  <c:v>983.283672561197</c:v>
                </c:pt>
                <c:pt idx="6">
                  <c:v>981.4220723809211</c:v>
                </c:pt>
                <c:pt idx="7">
                  <c:v>979.5543134067152</c:v>
                </c:pt>
                <c:pt idx="8">
                  <c:v>977.6803752632363</c:v>
                </c:pt>
                <c:pt idx="9">
                  <c:v>975.8002375077327</c:v>
                </c:pt>
                <c:pt idx="10">
                  <c:v>973.9138796298216</c:v>
                </c:pt>
                <c:pt idx="11">
                  <c:v>972.0212810512643</c:v>
                </c:pt>
                <c:pt idx="12">
                  <c:v>970.1224211257428</c:v>
                </c:pt>
                <c:pt idx="13">
                  <c:v>968.2172791386346</c:v>
                </c:pt>
                <c:pt idx="14">
                  <c:v>966.3058343067855</c:v>
                </c:pt>
                <c:pt idx="15">
                  <c:v>964.3880657782846</c:v>
                </c:pt>
                <c:pt idx="16">
                  <c:v>962.4639526322352</c:v>
                </c:pt>
                <c:pt idx="17">
                  <c:v>960.5334738785273</c:v>
                </c:pt>
                <c:pt idx="18">
                  <c:v>958.5966084576094</c:v>
                </c:pt>
                <c:pt idx="19">
                  <c:v>956.6533352402574</c:v>
                </c:pt>
                <c:pt idx="20">
                  <c:v>954.7036330273446</c:v>
                </c:pt>
                <c:pt idx="21">
                  <c:v>952.7474805496107</c:v>
                </c:pt>
                <c:pt idx="22">
                  <c:v>950.7848564674296</c:v>
                </c:pt>
                <c:pt idx="23">
                  <c:v>948.815739370577</c:v>
                </c:pt>
                <c:pt idx="24">
                  <c:v>946.8401077779953</c:v>
                </c:pt>
                <c:pt idx="25">
                  <c:v>944.8579401375614</c:v>
                </c:pt>
                <c:pt idx="26">
                  <c:v>942.8692148258505</c:v>
                </c:pt>
                <c:pt idx="27">
                  <c:v>940.8739101479</c:v>
                </c:pt>
                <c:pt idx="28">
                  <c:v>938.8720043369732</c:v>
                </c:pt>
                <c:pt idx="29">
                  <c:v>936.863475554322</c:v>
                </c:pt>
                <c:pt idx="30">
                  <c:v>934.8483018889483</c:v>
                </c:pt>
                <c:pt idx="31">
                  <c:v>932.826461357365</c:v>
                </c:pt>
                <c:pt idx="32">
                  <c:v>930.7979319033562</c:v>
                </c:pt>
                <c:pt idx="33">
                  <c:v>928.7626913977371</c:v>
                </c:pt>
                <c:pt idx="34">
                  <c:v>926.720717638112</c:v>
                </c:pt>
                <c:pt idx="35">
                  <c:v>924.671988348632</c:v>
                </c:pt>
                <c:pt idx="36">
                  <c:v>922.6164811797528</c:v>
                </c:pt>
                <c:pt idx="37">
                  <c:v>920.5541737079899</c:v>
                </c:pt>
                <c:pt idx="38">
                  <c:v>918.4850434356744</c:v>
                </c:pt>
                <c:pt idx="39">
                  <c:v>916.409067790708</c:v>
                </c:pt>
                <c:pt idx="40">
                  <c:v>914.3262241263163</c:v>
                </c:pt>
                <c:pt idx="41">
                  <c:v>912.2364897208016</c:v>
                </c:pt>
                <c:pt idx="42">
                  <c:v>910.1398417772952</c:v>
                </c:pt>
                <c:pt idx="43">
                  <c:v>908.0362574235091</c:v>
                </c:pt>
                <c:pt idx="44">
                  <c:v>905.925713711486</c:v>
                </c:pt>
                <c:pt idx="45">
                  <c:v>903.8081876173487</c:v>
                </c:pt>
                <c:pt idx="46">
                  <c:v>901.6836560410501</c:v>
                </c:pt>
                <c:pt idx="47">
                  <c:v>899.5520958061198</c:v>
                </c:pt>
                <c:pt idx="48">
                  <c:v>897.4134836594124</c:v>
                </c:pt>
                <c:pt idx="49">
                  <c:v>895.267796270853</c:v>
                </c:pt>
                <c:pt idx="50">
                  <c:v>893.115010233183</c:v>
                </c:pt>
                <c:pt idx="51">
                  <c:v>890.9551020617051</c:v>
                </c:pt>
                <c:pt idx="52">
                  <c:v>888.7880481940264</c:v>
                </c:pt>
                <c:pt idx="53">
                  <c:v>886.6138249898023</c:v>
                </c:pt>
                <c:pt idx="54">
                  <c:v>884.4324087304777</c:v>
                </c:pt>
                <c:pt idx="55">
                  <c:v>882.2437756190284</c:v>
                </c:pt>
                <c:pt idx="56">
                  <c:v>880.0479017797021</c:v>
                </c:pt>
                <c:pt idx="57">
                  <c:v>877.8447632577572</c:v>
                </c:pt>
                <c:pt idx="58">
                  <c:v>875.6343360192023</c:v>
                </c:pt>
                <c:pt idx="59">
                  <c:v>873.4165959505334</c:v>
                </c:pt>
                <c:pt idx="60">
                  <c:v>871.1915188584704</c:v>
                </c:pt>
                <c:pt idx="61">
                  <c:v>868.9590804696945</c:v>
                </c:pt>
                <c:pt idx="62">
                  <c:v>866.7192564305825</c:v>
                </c:pt>
                <c:pt idx="63">
                  <c:v>864.4720223069411</c:v>
                </c:pt>
                <c:pt idx="64">
                  <c:v>862.2173535837405</c:v>
                </c:pt>
                <c:pt idx="65">
                  <c:v>859.9552256648475</c:v>
                </c:pt>
                <c:pt idx="66">
                  <c:v>857.6856138727559</c:v>
                </c:pt>
                <c:pt idx="67">
                  <c:v>855.408493448319</c:v>
                </c:pt>
                <c:pt idx="68">
                  <c:v>853.1238395504777</c:v>
                </c:pt>
                <c:pt idx="69">
                  <c:v>850.8316272559913</c:v>
                </c:pt>
                <c:pt idx="70">
                  <c:v>848.531831559164</c:v>
                </c:pt>
                <c:pt idx="71">
                  <c:v>846.2244273715728</c:v>
                </c:pt>
                <c:pt idx="72">
                  <c:v>843.9093895217944</c:v>
                </c:pt>
                <c:pt idx="73">
                  <c:v>841.5866927551298</c:v>
                </c:pt>
                <c:pt idx="74">
                  <c:v>839.2563117333287</c:v>
                </c:pt>
                <c:pt idx="75">
                  <c:v>836.9182210343138</c:v>
                </c:pt>
                <c:pt idx="76">
                  <c:v>834.572395151903</c:v>
                </c:pt>
                <c:pt idx="77">
                  <c:v>832.2188084955313</c:v>
                </c:pt>
                <c:pt idx="78">
                  <c:v>829.8574353899712</c:v>
                </c:pt>
                <c:pt idx="79">
                  <c:v>827.4882500750538</c:v>
                </c:pt>
                <c:pt idx="80">
                  <c:v>825.111226705386</c:v>
                </c:pt>
                <c:pt idx="81">
                  <c:v>822.7263393500703</c:v>
                </c:pt>
                <c:pt idx="82">
                  <c:v>820.333561992421</c:v>
                </c:pt>
                <c:pt idx="83">
                  <c:v>817.93286852968</c:v>
                </c:pt>
                <c:pt idx="84">
                  <c:v>815.524232772733</c:v>
                </c:pt>
                <c:pt idx="85">
                  <c:v>813.1076284458235</c:v>
                </c:pt>
                <c:pt idx="86">
                  <c:v>810.6830291862657</c:v>
                </c:pt>
                <c:pt idx="87">
                  <c:v>808.2504085441574</c:v>
                </c:pt>
                <c:pt idx="88">
                  <c:v>805.8097399820917</c:v>
                </c:pt>
                <c:pt idx="89">
                  <c:v>803.3609968748666</c:v>
                </c:pt>
                <c:pt idx="90">
                  <c:v>800.9041525091948</c:v>
                </c:pt>
                <c:pt idx="91">
                  <c:v>798.4391800834136</c:v>
                </c:pt>
                <c:pt idx="92">
                  <c:v>795.9660527071902</c:v>
                </c:pt>
                <c:pt idx="93">
                  <c:v>793.4847434012305</c:v>
                </c:pt>
                <c:pt idx="94">
                  <c:v>790.9952250969836</c:v>
                </c:pt>
                <c:pt idx="95">
                  <c:v>788.4974706363468</c:v>
                </c:pt>
                <c:pt idx="96">
                  <c:v>785.9914527713694</c:v>
                </c:pt>
                <c:pt idx="97">
                  <c:v>783.4771441639555</c:v>
                </c:pt>
                <c:pt idx="98">
                  <c:v>780.9545173855651</c:v>
                </c:pt>
                <c:pt idx="99">
                  <c:v>778.4235449169163</c:v>
                </c:pt>
                <c:pt idx="100">
                  <c:v>775.8841991476838</c:v>
                </c:pt>
                <c:pt idx="101">
                  <c:v>773.336452376198</c:v>
                </c:pt>
                <c:pt idx="102">
                  <c:v>770.7802768091434</c:v>
                </c:pt>
                <c:pt idx="103">
                  <c:v>768.2156445612544</c:v>
                </c:pt>
                <c:pt idx="104">
                  <c:v>765.6425276550118</c:v>
                </c:pt>
                <c:pt idx="105">
                  <c:v>763.0608980203377</c:v>
                </c:pt>
                <c:pt idx="106">
                  <c:v>760.470727494289</c:v>
                </c:pt>
                <c:pt idx="107">
                  <c:v>757.87198782075</c:v>
                </c:pt>
                <c:pt idx="108">
                  <c:v>755.2646506501242</c:v>
                </c:pt>
                <c:pt idx="109">
                  <c:v>752.6486875390256</c:v>
                </c:pt>
                <c:pt idx="110">
                  <c:v>750.0240699499681</c:v>
                </c:pt>
                <c:pt idx="111">
                  <c:v>747.3907692510532</c:v>
                </c:pt>
                <c:pt idx="112">
                  <c:v>744.7487567156593</c:v>
                </c:pt>
                <c:pt idx="113">
                  <c:v>742.0980035221276</c:v>
                </c:pt>
                <c:pt idx="114">
                  <c:v>739.4384807534473</c:v>
                </c:pt>
                <c:pt idx="115">
                  <c:v>736.7701593969406</c:v>
                </c:pt>
                <c:pt idx="116">
                  <c:v>734.0930103439462</c:v>
                </c:pt>
                <c:pt idx="117">
                  <c:v>731.4070043895016</c:v>
                </c:pt>
                <c:pt idx="118">
                  <c:v>728.7121122320242</c:v>
                </c:pt>
                <c:pt idx="119">
                  <c:v>726.0083044729925</c:v>
                </c:pt>
                <c:pt idx="120">
                  <c:v>723.2955516166244</c:v>
                </c:pt>
                <c:pt idx="121">
                  <c:v>720.5738240695568</c:v>
                </c:pt>
                <c:pt idx="122">
                  <c:v>717.843092140521</c:v>
                </c:pt>
                <c:pt idx="123">
                  <c:v>715.1033260400198</c:v>
                </c:pt>
                <c:pt idx="124">
                  <c:v>712.354495880003</c:v>
                </c:pt>
                <c:pt idx="125">
                  <c:v>709.59657167354</c:v>
                </c:pt>
                <c:pt idx="126">
                  <c:v>706.829523334494</c:v>
                </c:pt>
                <c:pt idx="127">
                  <c:v>704.053320677193</c:v>
                </c:pt>
                <c:pt idx="128">
                  <c:v>701.2679334161006</c:v>
                </c:pt>
                <c:pt idx="129">
                  <c:v>698.4733311654862</c:v>
                </c:pt>
                <c:pt idx="130">
                  <c:v>695.6694834390926</c:v>
                </c:pt>
                <c:pt idx="131">
                  <c:v>692.8563596498043</c:v>
                </c:pt>
                <c:pt idx="132">
                  <c:v>690.0339291093131</c:v>
                </c:pt>
                <c:pt idx="133">
                  <c:v>687.2021610277837</c:v>
                </c:pt>
                <c:pt idx="134">
                  <c:v>684.3610245135181</c:v>
                </c:pt>
                <c:pt idx="135">
                  <c:v>681.5104885726176</c:v>
                </c:pt>
                <c:pt idx="136">
                  <c:v>678.650522108646</c:v>
                </c:pt>
                <c:pt idx="137">
                  <c:v>675.7810939222895</c:v>
                </c:pt>
                <c:pt idx="138">
                  <c:v>672.9021727110164</c:v>
                </c:pt>
                <c:pt idx="139">
                  <c:v>670.013727068736</c:v>
                </c:pt>
                <c:pt idx="140">
                  <c:v>667.1157254854558</c:v>
                </c:pt>
                <c:pt idx="141">
                  <c:v>664.2081363469375</c:v>
                </c:pt>
                <c:pt idx="142">
                  <c:v>661.2909279343526</c:v>
                </c:pt>
                <c:pt idx="143">
                  <c:v>658.3640684239361</c:v>
                </c:pt>
                <c:pt idx="144">
                  <c:v>655.4275258866393</c:v>
                </c:pt>
                <c:pt idx="145">
                  <c:v>652.4812682877815</c:v>
                </c:pt>
                <c:pt idx="146">
                  <c:v>649.525263486701</c:v>
                </c:pt>
                <c:pt idx="147">
                  <c:v>646.5594792364034</c:v>
                </c:pt>
                <c:pt idx="148">
                  <c:v>643.5838831832112</c:v>
                </c:pt>
                <c:pt idx="149">
                  <c:v>640.5984428664096</c:v>
                </c:pt>
                <c:pt idx="150">
                  <c:v>637.6031257178933</c:v>
                </c:pt>
                <c:pt idx="151">
                  <c:v>634.5978990618108</c:v>
                </c:pt>
                <c:pt idx="152">
                  <c:v>631.5827301142076</c:v>
                </c:pt>
                <c:pt idx="153">
                  <c:v>628.5575859826694</c:v>
                </c:pt>
                <c:pt idx="154">
                  <c:v>625.5224336659627</c:v>
                </c:pt>
                <c:pt idx="155">
                  <c:v>622.477240053675</c:v>
                </c:pt>
                <c:pt idx="156">
                  <c:v>619.4219719258532</c:v>
                </c:pt>
                <c:pt idx="157">
                  <c:v>616.3565959526419</c:v>
                </c:pt>
                <c:pt idx="158">
                  <c:v>613.2810786939192</c:v>
                </c:pt>
                <c:pt idx="159">
                  <c:v>610.1953865989322</c:v>
                </c:pt>
                <c:pt idx="160">
                  <c:v>607.0994860059311</c:v>
                </c:pt>
                <c:pt idx="161">
                  <c:v>603.9933431418013</c:v>
                </c:pt>
                <c:pt idx="162">
                  <c:v>600.8769241216962</c:v>
                </c:pt>
                <c:pt idx="163">
                  <c:v>597.750194948666</c:v>
                </c:pt>
                <c:pt idx="164">
                  <c:v>594.6131215132887</c:v>
                </c:pt>
                <c:pt idx="165">
                  <c:v>591.4656695932957</c:v>
                </c:pt>
                <c:pt idx="166">
                  <c:v>588.307804853201</c:v>
                </c:pt>
                <c:pt idx="167">
                  <c:v>585.1394928439242</c:v>
                </c:pt>
                <c:pt idx="168">
                  <c:v>581.9606990024168</c:v>
                </c:pt>
                <c:pt idx="169">
                  <c:v>578.7713886512838</c:v>
                </c:pt>
                <c:pt idx="170">
                  <c:v>575.5715269984058</c:v>
                </c:pt>
                <c:pt idx="171">
                  <c:v>572.3610791365595</c:v>
                </c:pt>
                <c:pt idx="172">
                  <c:v>569.140010043037</c:v>
                </c:pt>
                <c:pt idx="173">
                  <c:v>565.9082845792632</c:v>
                </c:pt>
                <c:pt idx="174">
                  <c:v>562.6658674904137</c:v>
                </c:pt>
                <c:pt idx="175">
                  <c:v>559.4127234050285</c:v>
                </c:pt>
                <c:pt idx="176">
                  <c:v>556.1488168346273</c:v>
                </c:pt>
                <c:pt idx="177">
                  <c:v>552.8741121733227</c:v>
                </c:pt>
                <c:pt idx="178">
                  <c:v>549.5885736974302</c:v>
                </c:pt>
                <c:pt idx="179">
                  <c:v>546.29216556508</c:v>
                </c:pt>
                <c:pt idx="180">
                  <c:v>542.984851815825</c:v>
                </c:pt>
                <c:pt idx="181">
                  <c:v>539.6665963702496</c:v>
                </c:pt>
                <c:pt idx="182">
                  <c:v>536.3373630295753</c:v>
                </c:pt>
                <c:pt idx="183">
                  <c:v>532.9971154752654</c:v>
                </c:pt>
                <c:pt idx="184">
                  <c:v>529.64581726863</c:v>
                </c:pt>
                <c:pt idx="185">
                  <c:v>526.2834318504278</c:v>
                </c:pt>
                <c:pt idx="186">
                  <c:v>522.909922540467</c:v>
                </c:pt>
                <c:pt idx="187">
                  <c:v>519.5252525372058</c:v>
                </c:pt>
                <c:pt idx="188">
                  <c:v>516.1293849173504</c:v>
                </c:pt>
                <c:pt idx="189">
                  <c:v>512.7222826354526</c:v>
                </c:pt>
                <c:pt idx="190">
                  <c:v>509.3039085235057</c:v>
                </c:pt>
                <c:pt idx="191">
                  <c:v>505.8742252905382</c:v>
                </c:pt>
                <c:pt idx="192">
                  <c:v>502.4331955222085</c:v>
                </c:pt>
                <c:pt idx="193">
                  <c:v>498.9807816803951</c:v>
                </c:pt>
                <c:pt idx="194">
                  <c:v>495.5169461027885</c:v>
                </c:pt>
                <c:pt idx="195">
                  <c:v>492.0416510024792</c:v>
                </c:pt>
                <c:pt idx="196">
                  <c:v>488.5548584675464</c:v>
                </c:pt>
                <c:pt idx="197">
                  <c:v>485.0565304606438</c:v>
                </c:pt>
                <c:pt idx="198">
                  <c:v>481.5466288185852</c:v>
                </c:pt>
                <c:pt idx="199">
                  <c:v>478.0251152519274</c:v>
                </c:pt>
                <c:pt idx="200">
                  <c:v>474.4919513445532</c:v>
                </c:pt>
                <c:pt idx="201">
                  <c:v>470.9470985532521</c:v>
                </c:pt>
                <c:pt idx="202">
                  <c:v>467.3905182072997</c:v>
                </c:pt>
                <c:pt idx="203">
                  <c:v>463.8221715080362</c:v>
                </c:pt>
                <c:pt idx="204">
                  <c:v>460.2420195284427</c:v>
                </c:pt>
                <c:pt idx="205">
                  <c:v>456.6500232127165</c:v>
                </c:pt>
                <c:pt idx="206">
                  <c:v>453.046143375846</c:v>
                </c:pt>
                <c:pt idx="207">
                  <c:v>449.4303407031817</c:v>
                </c:pt>
                <c:pt idx="208">
                  <c:v>445.8025757500087</c:v>
                </c:pt>
                <c:pt idx="209">
                  <c:v>442.1628089411157</c:v>
                </c:pt>
                <c:pt idx="210">
                  <c:v>438.5110005703632</c:v>
                </c:pt>
                <c:pt idx="211">
                  <c:v>434.847110800251</c:v>
                </c:pt>
                <c:pt idx="212">
                  <c:v>431.1710996614824</c:v>
                </c:pt>
                <c:pt idx="213">
                  <c:v>427.4829270525299</c:v>
                </c:pt>
                <c:pt idx="214">
                  <c:v>423.782552739196</c:v>
                </c:pt>
                <c:pt idx="215">
                  <c:v>420.0699363541755</c:v>
                </c:pt>
                <c:pt idx="216">
                  <c:v>416.3450373966146</c:v>
                </c:pt>
                <c:pt idx="217">
                  <c:v>412.6078152316691</c:v>
                </c:pt>
                <c:pt idx="218">
                  <c:v>408.8582290900611</c:v>
                </c:pt>
                <c:pt idx="219">
                  <c:v>405.0962380676348</c:v>
                </c:pt>
                <c:pt idx="220">
                  <c:v>401.3218011249092</c:v>
                </c:pt>
                <c:pt idx="221">
                  <c:v>397.5348770866315</c:v>
                </c:pt>
                <c:pt idx="222">
                  <c:v>393.7354246413271</c:v>
                </c:pt>
                <c:pt idx="223">
                  <c:v>389.9234023408495</c:v>
                </c:pt>
                <c:pt idx="224">
                  <c:v>386.0987685999278</c:v>
                </c:pt>
                <c:pt idx="225">
                  <c:v>382.2614816957132</c:v>
                </c:pt>
                <c:pt idx="226">
                  <c:v>378.4114997673239</c:v>
                </c:pt>
                <c:pt idx="227">
                  <c:v>374.548780815388</c:v>
                </c:pt>
                <c:pt idx="228">
                  <c:v>370.6732827015864</c:v>
                </c:pt>
                <c:pt idx="229">
                  <c:v>366.7849631481914</c:v>
                </c:pt>
                <c:pt idx="230">
                  <c:v>362.8837797376073</c:v>
                </c:pt>
                <c:pt idx="231">
                  <c:v>358.9696899119066</c:v>
                </c:pt>
                <c:pt idx="232">
                  <c:v>355.0426509723658</c:v>
                </c:pt>
                <c:pt idx="233">
                  <c:v>351.102620079</c:v>
                </c:pt>
                <c:pt idx="234">
                  <c:v>347.1495542500954</c:v>
                </c:pt>
                <c:pt idx="235">
                  <c:v>343.1834103617402</c:v>
                </c:pt>
                <c:pt idx="236">
                  <c:v>339.2041451473543</c:v>
                </c:pt>
                <c:pt idx="237">
                  <c:v>335.2117151972174</c:v>
                </c:pt>
                <c:pt idx="238">
                  <c:v>331.2060769579955</c:v>
                </c:pt>
                <c:pt idx="239">
                  <c:v>327.1871867322656</c:v>
                </c:pt>
                <c:pt idx="240">
                  <c:v>323.1550006780388</c:v>
                </c:pt>
                <c:pt idx="241">
                  <c:v>319.1094748082827</c:v>
                </c:pt>
                <c:pt idx="242">
                  <c:v>315.0505649904408</c:v>
                </c:pt>
                <c:pt idx="243">
                  <c:v>310.9782269459515</c:v>
                </c:pt>
                <c:pt idx="244">
                  <c:v>306.892416249765</c:v>
                </c:pt>
                <c:pt idx="245">
                  <c:v>302.7930883298586</c:v>
                </c:pt>
                <c:pt idx="246">
                  <c:v>298.6801984667506</c:v>
                </c:pt>
                <c:pt idx="247">
                  <c:v>294.5537017930122</c:v>
                </c:pt>
                <c:pt idx="248">
                  <c:v>290.4135532927781</c:v>
                </c:pt>
                <c:pt idx="249">
                  <c:v>286.2597078012557</c:v>
                </c:pt>
                <c:pt idx="250">
                  <c:v>282.0921200042322</c:v>
                </c:pt>
                <c:pt idx="251">
                  <c:v>277.9107444375802</c:v>
                </c:pt>
                <c:pt idx="252">
                  <c:v>273.7155354867619</c:v>
                </c:pt>
                <c:pt idx="253">
                  <c:v>269.5064473863312</c:v>
                </c:pt>
                <c:pt idx="254">
                  <c:v>265.283434219435</c:v>
                </c:pt>
                <c:pt idx="255">
                  <c:v>261.0464499173117</c:v>
                </c:pt>
                <c:pt idx="256">
                  <c:v>256.7954482587888</c:v>
                </c:pt>
                <c:pt idx="257">
                  <c:v>252.530382869779</c:v>
                </c:pt>
                <c:pt idx="258">
                  <c:v>248.2512072227738</c:v>
                </c:pt>
                <c:pt idx="259">
                  <c:v>243.9578746363365</c:v>
                </c:pt>
                <c:pt idx="260">
                  <c:v>239.6503382745924</c:v>
                </c:pt>
                <c:pt idx="261">
                  <c:v>235.3285511467182</c:v>
                </c:pt>
                <c:pt idx="262">
                  <c:v>230.9924661064292</c:v>
                </c:pt>
                <c:pt idx="263">
                  <c:v>226.6420358514653</c:v>
                </c:pt>
                <c:pt idx="264">
                  <c:v>222.2772129230746</c:v>
                </c:pt>
                <c:pt idx="265">
                  <c:v>217.8979497054957</c:v>
                </c:pt>
                <c:pt idx="266">
                  <c:v>213.5041984254388</c:v>
                </c:pt>
                <c:pt idx="267">
                  <c:v>209.0959111515636</c:v>
                </c:pt>
                <c:pt idx="268">
                  <c:v>204.6730397939574</c:v>
                </c:pt>
                <c:pt idx="269">
                  <c:v>200.2355361036097</c:v>
                </c:pt>
                <c:pt idx="270">
                  <c:v>195.7833516718865</c:v>
                </c:pt>
                <c:pt idx="271">
                  <c:v>191.3164379300017</c:v>
                </c:pt>
                <c:pt idx="272">
                  <c:v>186.8347461484874</c:v>
                </c:pt>
                <c:pt idx="273">
                  <c:v>182.3382274366627</c:v>
                </c:pt>
                <c:pt idx="274">
                  <c:v>177.8268327420997</c:v>
                </c:pt>
                <c:pt idx="275">
                  <c:v>173.3005128500888</c:v>
                </c:pt>
                <c:pt idx="276">
                  <c:v>168.7592183831018</c:v>
                </c:pt>
                <c:pt idx="277">
                  <c:v>164.2028998002533</c:v>
                </c:pt>
                <c:pt idx="278">
                  <c:v>159.6315073967598</c:v>
                </c:pt>
                <c:pt idx="279">
                  <c:v>155.044991303398</c:v>
                </c:pt>
                <c:pt idx="280">
                  <c:v>150.4433014859608</c:v>
                </c:pt>
                <c:pt idx="281">
                  <c:v>145.8263877447108</c:v>
                </c:pt>
                <c:pt idx="282">
                  <c:v>141.1941997138336</c:v>
                </c:pt>
                <c:pt idx="283">
                  <c:v>136.5466868608875</c:v>
                </c:pt>
                <c:pt idx="284">
                  <c:v>131.883798486253</c:v>
                </c:pt>
                <c:pt idx="285">
                  <c:v>127.205483722579</c:v>
                </c:pt>
                <c:pt idx="286">
                  <c:v>122.5116915342285</c:v>
                </c:pt>
                <c:pt idx="287">
                  <c:v>117.8023707167216</c:v>
                </c:pt>
                <c:pt idx="288">
                  <c:v>113.0774698961768</c:v>
                </c:pt>
                <c:pt idx="289">
                  <c:v>108.3369375287507</c:v>
                </c:pt>
                <c:pt idx="290">
                  <c:v>103.5807219000756</c:v>
                </c:pt>
                <c:pt idx="291">
                  <c:v>98.8087711246957</c:v>
                </c:pt>
                <c:pt idx="292">
                  <c:v>94.02103314550057</c:v>
                </c:pt>
                <c:pt idx="293">
                  <c:v>89.21745573315762</c:v>
                </c:pt>
                <c:pt idx="294">
                  <c:v>84.39798648554214</c:v>
                </c:pt>
                <c:pt idx="295">
                  <c:v>79.56257282716582</c:v>
                </c:pt>
                <c:pt idx="296">
                  <c:v>74.71116200860303</c:v>
                </c:pt>
                <c:pt idx="297">
                  <c:v>69.8437011059155</c:v>
                </c:pt>
                <c:pt idx="298">
                  <c:v>64.96013702007491</c:v>
                </c:pt>
                <c:pt idx="299">
                  <c:v>60.06041647638366</c:v>
                </c:pt>
                <c:pt idx="300">
                  <c:v>55.14448602389371</c:v>
                </c:pt>
                <c:pt idx="301">
                  <c:v>50.21229203482343</c:v>
                </c:pt>
                <c:pt idx="302">
                  <c:v>45.26378070397266</c:v>
                </c:pt>
                <c:pt idx="303">
                  <c:v>40.29889804813564</c:v>
                </c:pt>
                <c:pt idx="304">
                  <c:v>35.31758990551223</c:v>
                </c:pt>
                <c:pt idx="305">
                  <c:v>30.31980193511697</c:v>
                </c:pt>
                <c:pt idx="306">
                  <c:v>25.30547961618633</c:v>
                </c:pt>
                <c:pt idx="307">
                  <c:v>20.2745682475839</c:v>
                </c:pt>
                <c:pt idx="308">
                  <c:v>15.22701294720367</c:v>
                </c:pt>
                <c:pt idx="309">
                  <c:v>10.16275865137134</c:v>
                </c:pt>
                <c:pt idx="310">
                  <c:v>5.081750114243642</c:v>
                </c:pt>
                <c:pt idx="311">
                  <c:v>-0.0160680927943891</c:v>
                </c:pt>
              </c:numCache>
            </c:numRef>
          </c:val>
          <c:smooth val="0"/>
        </c:ser>
        <c:ser>
          <c:idx val="2"/>
          <c:order val="2"/>
          <c:tx>
            <c:v>Scenario 1 &amp; 3 - same repayment</c:v>
          </c:tx>
          <c:marker>
            <c:symbol val="none"/>
          </c:marker>
          <c:cat>
            <c:numRef>
              <c:f>Example!$A$17:$A$376</c:f>
              <c:numCache>
                <c:formatCode>General</c:formatCode>
                <c:ptCount val="3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</c:numCache>
            </c:numRef>
          </c:cat>
          <c:val>
            <c:numRef>
              <c:f>Example!$J$17:$J$376</c:f>
              <c:numCache>
                <c:formatCode>General</c:formatCode>
                <c:ptCount val="360"/>
                <c:pt idx="0" formatCode="_-&quot;$&quot;* #,##0_-;\-&quot;$&quot;* #,##0_-;_-&quot;$&quot;* &quot;-&quot;_-;_-@_-">
                  <c:v>661.6666666666666</c:v>
                </c:pt>
                <c:pt idx="1">
                  <c:v>658.741050225223</c:v>
                </c:pt>
                <c:pt idx="2">
                  <c:v>655.8057548693853</c:v>
                </c:pt>
                <c:pt idx="3">
                  <c:v>652.8607485780788</c:v>
                </c:pt>
                <c:pt idx="4">
                  <c:v>649.905999224292</c:v>
                </c:pt>
                <c:pt idx="5">
                  <c:v>646.9414745747263</c:v>
                </c:pt>
                <c:pt idx="6">
                  <c:v>643.9671422894452</c:v>
                </c:pt>
                <c:pt idx="7">
                  <c:v>640.9829699215201</c:v>
                </c:pt>
                <c:pt idx="8">
                  <c:v>637.9889249166778</c:v>
                </c:pt>
                <c:pt idx="9">
                  <c:v>634.9849746129444</c:v>
                </c:pt>
                <c:pt idx="10">
                  <c:v>631.9710862402896</c:v>
                </c:pt>
                <c:pt idx="11">
                  <c:v>628.9472269202687</c:v>
                </c:pt>
                <c:pt idx="12">
                  <c:v>625.913363665664</c:v>
                </c:pt>
                <c:pt idx="13">
                  <c:v>622.8694633801254</c:v>
                </c:pt>
                <c:pt idx="14">
                  <c:v>619.8154928578086</c:v>
                </c:pt>
                <c:pt idx="15">
                  <c:v>616.7514187830139</c:v>
                </c:pt>
                <c:pt idx="16">
                  <c:v>613.6772077298218</c:v>
                </c:pt>
                <c:pt idx="17">
                  <c:v>610.5928261617288</c:v>
                </c:pt>
                <c:pt idx="18">
                  <c:v>607.498240431281</c:v>
                </c:pt>
                <c:pt idx="19">
                  <c:v>604.3934167797087</c:v>
                </c:pt>
                <c:pt idx="20">
                  <c:v>601.2783213365554</c:v>
                </c:pt>
                <c:pt idx="21">
                  <c:v>598.1529201193113</c:v>
                </c:pt>
                <c:pt idx="22">
                  <c:v>595.0171790330398</c:v>
                </c:pt>
                <c:pt idx="23">
                  <c:v>591.8710638700081</c:v>
                </c:pt>
                <c:pt idx="24">
                  <c:v>588.714540309312</c:v>
                </c:pt>
                <c:pt idx="25">
                  <c:v>585.5475739165028</c:v>
                </c:pt>
                <c:pt idx="26">
                  <c:v>582.3701301432105</c:v>
                </c:pt>
                <c:pt idx="27">
                  <c:v>579.1821743267682</c:v>
                </c:pt>
                <c:pt idx="28">
                  <c:v>575.9836716898334</c:v>
                </c:pt>
                <c:pt idx="29">
                  <c:v>572.774587340008</c:v>
                </c:pt>
                <c:pt idx="30">
                  <c:v>569.5548862694585</c:v>
                </c:pt>
                <c:pt idx="31">
                  <c:v>566.3245333545339</c:v>
                </c:pt>
                <c:pt idx="32">
                  <c:v>563.0834933553825</c:v>
                </c:pt>
                <c:pt idx="33">
                  <c:v>559.8317309155671</c:v>
                </c:pt>
                <c:pt idx="34">
                  <c:v>556.5692105616802</c:v>
                </c:pt>
                <c:pt idx="35">
                  <c:v>553.295896702956</c:v>
                </c:pt>
                <c:pt idx="36">
                  <c:v>550.0117536308822</c:v>
                </c:pt>
                <c:pt idx="37">
                  <c:v>546.7167455188117</c:v>
                </c:pt>
                <c:pt idx="38">
                  <c:v>543.4108364215703</c:v>
                </c:pt>
                <c:pt idx="39">
                  <c:v>540.0939902750658</c:v>
                </c:pt>
                <c:pt idx="40">
                  <c:v>536.7661708958932</c:v>
                </c:pt>
                <c:pt idx="41">
                  <c:v>533.427341980941</c:v>
                </c:pt>
                <c:pt idx="42">
                  <c:v>530.0774671069954</c:v>
                </c:pt>
                <c:pt idx="43">
                  <c:v>526.7165097303416</c:v>
                </c:pt>
                <c:pt idx="44">
                  <c:v>523.344433186367</c:v>
                </c:pt>
                <c:pt idx="45">
                  <c:v>519.9612006891591</c:v>
                </c:pt>
                <c:pt idx="46">
                  <c:v>516.5667753311064</c:v>
                </c:pt>
                <c:pt idx="47">
                  <c:v>513.1611200824942</c:v>
                </c:pt>
                <c:pt idx="48">
                  <c:v>509.7441977911012</c:v>
                </c:pt>
                <c:pt idx="49">
                  <c:v>506.315971181794</c:v>
                </c:pt>
                <c:pt idx="50">
                  <c:v>502.876402856121</c:v>
                </c:pt>
                <c:pt idx="51">
                  <c:v>499.425455291904</c:v>
                </c:pt>
                <c:pt idx="52">
                  <c:v>495.9630908428288</c:v>
                </c:pt>
                <c:pt idx="53">
                  <c:v>492.4892717380344</c:v>
                </c:pt>
                <c:pt idx="54">
                  <c:v>489.0039600817018</c:v>
                </c:pt>
                <c:pt idx="55">
                  <c:v>485.5071178526394</c:v>
                </c:pt>
                <c:pt idx="56">
                  <c:v>481.9987069038692</c:v>
                </c:pt>
                <c:pt idx="57">
                  <c:v>478.4786889622101</c:v>
                </c:pt>
                <c:pt idx="58">
                  <c:v>474.9470256278607</c:v>
                </c:pt>
                <c:pt idx="59">
                  <c:v>471.4036783739803</c:v>
                </c:pt>
                <c:pt idx="60">
                  <c:v>467.8486085462682</c:v>
                </c:pt>
                <c:pt idx="61">
                  <c:v>464.2817773625429</c:v>
                </c:pt>
                <c:pt idx="62">
                  <c:v>460.703145912318</c:v>
                </c:pt>
                <c:pt idx="63">
                  <c:v>457.1126751563785</c:v>
                </c:pt>
                <c:pt idx="64">
                  <c:v>453.5103259263549</c:v>
                </c:pt>
                <c:pt idx="65">
                  <c:v>449.8960589242952</c:v>
                </c:pt>
                <c:pt idx="66">
                  <c:v>446.2698347222372</c:v>
                </c:pt>
                <c:pt idx="67">
                  <c:v>442.6316137617773</c:v>
                </c:pt>
                <c:pt idx="68">
                  <c:v>438.9813563536398</c:v>
                </c:pt>
                <c:pt idx="69">
                  <c:v>435.3190226772438</c:v>
                </c:pt>
                <c:pt idx="70">
                  <c:v>431.6445727802684</c:v>
                </c:pt>
                <c:pt idx="71">
                  <c:v>427.9579665782171</c:v>
                </c:pt>
                <c:pt idx="72">
                  <c:v>424.2591638539807</c:v>
                </c:pt>
                <c:pt idx="73">
                  <c:v>420.5481242573983</c:v>
                </c:pt>
                <c:pt idx="74">
                  <c:v>416.8248073048171</c:v>
                </c:pt>
                <c:pt idx="75">
                  <c:v>413.0891723786513</c:v>
                </c:pt>
                <c:pt idx="76">
                  <c:v>409.341178726938</c:v>
                </c:pt>
                <c:pt idx="77">
                  <c:v>405.5807854628936</c:v>
                </c:pt>
                <c:pt idx="78">
                  <c:v>401.8079515644674</c:v>
                </c:pt>
                <c:pt idx="79">
                  <c:v>398.0226358738938</c:v>
                </c:pt>
                <c:pt idx="80">
                  <c:v>394.2247970972439</c:v>
                </c:pt>
                <c:pt idx="81">
                  <c:v>390.4143938039747</c:v>
                </c:pt>
                <c:pt idx="82">
                  <c:v>386.5913844264768</c:v>
                </c:pt>
                <c:pt idx="83">
                  <c:v>382.7557272596218</c:v>
                </c:pt>
                <c:pt idx="84">
                  <c:v>378.9073804603063</c:v>
                </c:pt>
                <c:pt idx="85">
                  <c:v>375.0463020469965</c:v>
                </c:pt>
                <c:pt idx="86">
                  <c:v>371.1724498992694</c:v>
                </c:pt>
                <c:pt idx="87">
                  <c:v>367.2857817573534</c:v>
                </c:pt>
                <c:pt idx="88">
                  <c:v>363.386255221668</c:v>
                </c:pt>
                <c:pt idx="89">
                  <c:v>359.4738277523604</c:v>
                </c:pt>
                <c:pt idx="90">
                  <c:v>355.5484566688418</c:v>
                </c:pt>
                <c:pt idx="91">
                  <c:v>351.610099149322</c:v>
                </c:pt>
                <c:pt idx="92">
                  <c:v>347.6587122303415</c:v>
                </c:pt>
                <c:pt idx="93">
                  <c:v>343.6942528063043</c:v>
                </c:pt>
                <c:pt idx="94">
                  <c:v>339.7166776290058</c:v>
                </c:pt>
                <c:pt idx="95">
                  <c:v>335.7259433071625</c:v>
                </c:pt>
                <c:pt idx="96">
                  <c:v>331.7220063059377</c:v>
                </c:pt>
                <c:pt idx="97">
                  <c:v>327.7048229464671</c:v>
                </c:pt>
                <c:pt idx="98">
                  <c:v>323.6743494053823</c:v>
                </c:pt>
                <c:pt idx="99">
                  <c:v>319.6305417143325</c:v>
                </c:pt>
                <c:pt idx="100">
                  <c:v>315.5733557595049</c:v>
                </c:pt>
                <c:pt idx="101">
                  <c:v>311.5027472811432</c:v>
                </c:pt>
                <c:pt idx="102">
                  <c:v>307.4186718730656</c:v>
                </c:pt>
                <c:pt idx="103">
                  <c:v>303.3210849821797</c:v>
                </c:pt>
                <c:pt idx="104">
                  <c:v>299.2099419079964</c:v>
                </c:pt>
                <c:pt idx="105">
                  <c:v>295.0851978021427</c:v>
                </c:pt>
                <c:pt idx="106">
                  <c:v>290.9468076678722</c:v>
                </c:pt>
                <c:pt idx="107">
                  <c:v>286.794726359574</c:v>
                </c:pt>
                <c:pt idx="108">
                  <c:v>282.628908582281</c:v>
                </c:pt>
                <c:pt idx="109">
                  <c:v>278.4493088911747</c:v>
                </c:pt>
                <c:pt idx="110">
                  <c:v>274.2558816910903</c:v>
                </c:pt>
                <c:pt idx="111">
                  <c:v>270.0485812360191</c:v>
                </c:pt>
                <c:pt idx="112">
                  <c:v>265.8273616286089</c:v>
                </c:pt>
                <c:pt idx="113">
                  <c:v>261.5921768196642</c:v>
                </c:pt>
                <c:pt idx="114">
                  <c:v>257.3429806076432</c:v>
                </c:pt>
                <c:pt idx="115">
                  <c:v>253.0797266381542</c:v>
                </c:pt>
                <c:pt idx="116">
                  <c:v>248.8023684034494</c:v>
                </c:pt>
                <c:pt idx="117">
                  <c:v>244.5108592419182</c:v>
                </c:pt>
                <c:pt idx="118">
                  <c:v>240.2051523375775</c:v>
                </c:pt>
                <c:pt idx="119">
                  <c:v>235.8852007195617</c:v>
                </c:pt>
                <c:pt idx="120">
                  <c:v>231.5509572616096</c:v>
                </c:pt>
                <c:pt idx="121">
                  <c:v>227.2023746815507</c:v>
                </c:pt>
                <c:pt idx="122">
                  <c:v>222.8394055407895</c:v>
                </c:pt>
                <c:pt idx="123">
                  <c:v>218.4620022437876</c:v>
                </c:pt>
                <c:pt idx="124">
                  <c:v>214.0701170375448</c:v>
                </c:pt>
                <c:pt idx="125">
                  <c:v>209.663702011078</c:v>
                </c:pt>
                <c:pt idx="126">
                  <c:v>205.2427090948987</c:v>
                </c:pt>
                <c:pt idx="127">
                  <c:v>200.8070900604883</c:v>
                </c:pt>
                <c:pt idx="128">
                  <c:v>196.3567965197724</c:v>
                </c:pt>
                <c:pt idx="129">
                  <c:v>191.8917799245927</c:v>
                </c:pt>
                <c:pt idx="130">
                  <c:v>187.4119915661772</c:v>
                </c:pt>
                <c:pt idx="131">
                  <c:v>182.9173825746094</c:v>
                </c:pt>
                <c:pt idx="132">
                  <c:v>178.4079039182943</c:v>
                </c:pt>
                <c:pt idx="133">
                  <c:v>173.8835064034247</c:v>
                </c:pt>
                <c:pt idx="134">
                  <c:v>169.3441406734434</c:v>
                </c:pt>
                <c:pt idx="135">
                  <c:v>164.7897572085053</c:v>
                </c:pt>
                <c:pt idx="136">
                  <c:v>160.2203063249375</c:v>
                </c:pt>
                <c:pt idx="137">
                  <c:v>155.6357381746965</c:v>
                </c:pt>
                <c:pt idx="138">
                  <c:v>151.0360027448251</c:v>
                </c:pt>
                <c:pt idx="139">
                  <c:v>146.4210498569066</c:v>
                </c:pt>
                <c:pt idx="140">
                  <c:v>141.7908291665172</c:v>
                </c:pt>
                <c:pt idx="141">
                  <c:v>137.1452901626771</c:v>
                </c:pt>
                <c:pt idx="142">
                  <c:v>132.4843821672993</c:v>
                </c:pt>
                <c:pt idx="143">
                  <c:v>127.8080543346368</c:v>
                </c:pt>
                <c:pt idx="144">
                  <c:v>123.1162556507279</c:v>
                </c:pt>
                <c:pt idx="145">
                  <c:v>118.4089349328397</c:v>
                </c:pt>
                <c:pt idx="146">
                  <c:v>113.6860408289099</c:v>
                </c:pt>
                <c:pt idx="147">
                  <c:v>108.9475218169862</c:v>
                </c:pt>
                <c:pt idx="148">
                  <c:v>104.1933262046647</c:v>
                </c:pt>
                <c:pt idx="149">
                  <c:v>99.42340212852586</c:v>
                </c:pt>
                <c:pt idx="150">
                  <c:v>94.6376975535684</c:v>
                </c:pt>
                <c:pt idx="151">
                  <c:v>89.83616027264213</c:v>
                </c:pt>
                <c:pt idx="152">
                  <c:v>85.0187379058781</c:v>
                </c:pt>
                <c:pt idx="153">
                  <c:v>80.18537790011739</c:v>
                </c:pt>
                <c:pt idx="154">
                  <c:v>75.3360275283376</c:v>
                </c:pt>
                <c:pt idx="155">
                  <c:v>70.47063388907783</c:v>
                </c:pt>
                <c:pt idx="156">
                  <c:v>65.58914390586156</c:v>
                </c:pt>
                <c:pt idx="157">
                  <c:v>60.69150432661745</c:v>
                </c:pt>
                <c:pt idx="158">
                  <c:v>55.7776617230987</c:v>
                </c:pt>
                <c:pt idx="159">
                  <c:v>50.84756249029996</c:v>
                </c:pt>
                <c:pt idx="160">
                  <c:v>45.90115284587268</c:v>
                </c:pt>
                <c:pt idx="161">
                  <c:v>40.93837882953847</c:v>
                </c:pt>
                <c:pt idx="162">
                  <c:v>35.95918630250021</c:v>
                </c:pt>
                <c:pt idx="163">
                  <c:v>30.96352094685164</c:v>
                </c:pt>
                <c:pt idx="164">
                  <c:v>25.95132826498482</c:v>
                </c:pt>
                <c:pt idx="165">
                  <c:v>20.92255357899549</c:v>
                </c:pt>
                <c:pt idx="166">
                  <c:v>15.87714203008665</c:v>
                </c:pt>
                <c:pt idx="167">
                  <c:v>10.81503857797021</c:v>
                </c:pt>
                <c:pt idx="168">
                  <c:v>5.736188000266344</c:v>
                </c:pt>
                <c:pt idx="169">
                  <c:v>0.64053489190125</c:v>
                </c:pt>
              </c:numCache>
            </c:numRef>
          </c:val>
          <c:smooth val="0"/>
        </c:ser>
        <c:ser>
          <c:idx val="3"/>
          <c:order val="3"/>
          <c:tx>
            <c:v>Scenario 2 - drop repayment</c:v>
          </c:tx>
          <c:marker>
            <c:symbol val="none"/>
          </c:marker>
          <c:cat>
            <c:numRef>
              <c:f>Example!$A$17:$A$376</c:f>
              <c:numCache>
                <c:formatCode>General</c:formatCode>
                <c:ptCount val="3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</c:numCache>
            </c:numRef>
          </c:cat>
          <c:val>
            <c:numRef>
              <c:f>Example!$N$17:$N$376</c:f>
              <c:numCache>
                <c:formatCode>_-"$"* #,##0.00_-;\-"$"* #,##0.00_-;_-"$"* "-"??_-;_-@_-</c:formatCode>
                <c:ptCount val="360"/>
                <c:pt idx="0">
                  <c:v>661.6666666666666</c:v>
                </c:pt>
                <c:pt idx="1">
                  <c:v>660.7082157368892</c:v>
                </c:pt>
                <c:pt idx="2">
                  <c:v>659.7465939319526</c:v>
                </c:pt>
                <c:pt idx="3">
                  <c:v>658.7817907615444</c:v>
                </c:pt>
                <c:pt idx="4">
                  <c:v>657.8137957006475</c:v>
                </c:pt>
                <c:pt idx="5">
                  <c:v>656.8425981894243</c:v>
                </c:pt>
                <c:pt idx="6">
                  <c:v>655.8681876331013</c:v>
                </c:pt>
                <c:pt idx="7">
                  <c:v>654.8905534018546</c:v>
                </c:pt>
                <c:pt idx="8">
                  <c:v>653.9096848306927</c:v>
                </c:pt>
                <c:pt idx="9">
                  <c:v>652.9255712193413</c:v>
                </c:pt>
                <c:pt idx="10">
                  <c:v>651.9382018321259</c:v>
                </c:pt>
                <c:pt idx="11">
                  <c:v>650.9475658978541</c:v>
                </c:pt>
                <c:pt idx="12">
                  <c:v>649.9536526097</c:v>
                </c:pt>
                <c:pt idx="13">
                  <c:v>648.9564511250841</c:v>
                </c:pt>
                <c:pt idx="14">
                  <c:v>647.9559505655567</c:v>
                </c:pt>
                <c:pt idx="15">
                  <c:v>646.9521400166781</c:v>
                </c:pt>
                <c:pt idx="16">
                  <c:v>645.9450085279003</c:v>
                </c:pt>
                <c:pt idx="17">
                  <c:v>644.9345451124472</c:v>
                </c:pt>
                <c:pt idx="18">
                  <c:v>643.9207387471946</c:v>
                </c:pt>
                <c:pt idx="19">
                  <c:v>642.9035783725503</c:v>
                </c:pt>
                <c:pt idx="20">
                  <c:v>641.8830528923332</c:v>
                </c:pt>
                <c:pt idx="21">
                  <c:v>640.8591511736524</c:v>
                </c:pt>
                <c:pt idx="22">
                  <c:v>639.8318620467857</c:v>
                </c:pt>
                <c:pt idx="23">
                  <c:v>638.8011743050575</c:v>
                </c:pt>
                <c:pt idx="24">
                  <c:v>637.7670767047172</c:v>
                </c:pt>
                <c:pt idx="25">
                  <c:v>636.7295579648156</c:v>
                </c:pt>
                <c:pt idx="26">
                  <c:v>635.6886067670828</c:v>
                </c:pt>
                <c:pt idx="27">
                  <c:v>634.6442117558043</c:v>
                </c:pt>
                <c:pt idx="28">
                  <c:v>633.596361537697</c:v>
                </c:pt>
                <c:pt idx="29">
                  <c:v>632.5450446817845</c:v>
                </c:pt>
                <c:pt idx="30">
                  <c:v>631.4902497192737</c:v>
                </c:pt>
                <c:pt idx="31">
                  <c:v>630.4319651434288</c:v>
                </c:pt>
                <c:pt idx="32">
                  <c:v>629.3701794094453</c:v>
                </c:pt>
                <c:pt idx="33">
                  <c:v>628.3048809343252</c:v>
                </c:pt>
                <c:pt idx="34">
                  <c:v>627.2360580967501</c:v>
                </c:pt>
                <c:pt idx="35">
                  <c:v>626.163699236954</c:v>
                </c:pt>
                <c:pt idx="36">
                  <c:v>625.0877926565965</c:v>
                </c:pt>
                <c:pt idx="37">
                  <c:v>624.0083266186358</c:v>
                </c:pt>
                <c:pt idx="38">
                  <c:v>622.9252893471995</c:v>
                </c:pt>
                <c:pt idx="39">
                  <c:v>621.8386690274568</c:v>
                </c:pt>
                <c:pt idx="40">
                  <c:v>620.7484538054898</c:v>
                </c:pt>
                <c:pt idx="41">
                  <c:v>619.6546317881633</c:v>
                </c:pt>
                <c:pt idx="42">
                  <c:v>618.5571910429964</c:v>
                </c:pt>
                <c:pt idx="43">
                  <c:v>617.4561195980306</c:v>
                </c:pt>
                <c:pt idx="44">
                  <c:v>616.3514054417011</c:v>
                </c:pt>
                <c:pt idx="45">
                  <c:v>615.2430365227045</c:v>
                </c:pt>
                <c:pt idx="46">
                  <c:v>614.1310007498674</c:v>
                </c:pt>
                <c:pt idx="47">
                  <c:v>613.0152859920153</c:v>
                </c:pt>
                <c:pt idx="48">
                  <c:v>611.8958800778392</c:v>
                </c:pt>
                <c:pt idx="49">
                  <c:v>610.772770795764</c:v>
                </c:pt>
                <c:pt idx="50">
                  <c:v>609.6459458938135</c:v>
                </c:pt>
                <c:pt idx="51">
                  <c:v>608.5153930794792</c:v>
                </c:pt>
                <c:pt idx="52">
                  <c:v>607.3811000195843</c:v>
                </c:pt>
                <c:pt idx="53">
                  <c:v>606.2430543401495</c:v>
                </c:pt>
                <c:pt idx="54">
                  <c:v>605.1012436262587</c:v>
                </c:pt>
                <c:pt idx="55">
                  <c:v>603.9556554219226</c:v>
                </c:pt>
                <c:pt idx="56">
                  <c:v>602.8062772299438</c:v>
                </c:pt>
                <c:pt idx="57">
                  <c:v>601.65309651178</c:v>
                </c:pt>
                <c:pt idx="58">
                  <c:v>600.4961006874069</c:v>
                </c:pt>
                <c:pt idx="59">
                  <c:v>599.3352771351814</c:v>
                </c:pt>
                <c:pt idx="60">
                  <c:v>598.170613191704</c:v>
                </c:pt>
                <c:pt idx="61">
                  <c:v>597.0020961516802</c:v>
                </c:pt>
                <c:pt idx="62">
                  <c:v>595.8297132677824</c:v>
                </c:pt>
                <c:pt idx="63">
                  <c:v>594.6534517505103</c:v>
                </c:pt>
                <c:pt idx="64">
                  <c:v>593.473298768052</c:v>
                </c:pt>
                <c:pt idx="65">
                  <c:v>592.2892414461433</c:v>
                </c:pt>
                <c:pt idx="66">
                  <c:v>591.1012668679282</c:v>
                </c:pt>
                <c:pt idx="67">
                  <c:v>589.9093620738166</c:v>
                </c:pt>
                <c:pt idx="68">
                  <c:v>588.7135140613445</c:v>
                </c:pt>
                <c:pt idx="69">
                  <c:v>587.5137097850312</c:v>
                </c:pt>
                <c:pt idx="70">
                  <c:v>586.309936156237</c:v>
                </c:pt>
                <c:pt idx="71">
                  <c:v>585.102180043021</c:v>
                </c:pt>
                <c:pt idx="72">
                  <c:v>583.8904282699971</c:v>
                </c:pt>
                <c:pt idx="73">
                  <c:v>582.6746676181908</c:v>
                </c:pt>
                <c:pt idx="74">
                  <c:v>581.4548848248946</c:v>
                </c:pt>
                <c:pt idx="75">
                  <c:v>580.2310665835241</c:v>
                </c:pt>
                <c:pt idx="76">
                  <c:v>579.0031995434716</c:v>
                </c:pt>
                <c:pt idx="77">
                  <c:v>577.7712703099616</c:v>
                </c:pt>
                <c:pt idx="78">
                  <c:v>576.5352654439042</c:v>
                </c:pt>
                <c:pt idx="79">
                  <c:v>575.2951714617481</c:v>
                </c:pt>
                <c:pt idx="80">
                  <c:v>574.0509748353344</c:v>
                </c:pt>
                <c:pt idx="81">
                  <c:v>572.8026619917483</c:v>
                </c:pt>
                <c:pt idx="82">
                  <c:v>571.5502193131714</c:v>
                </c:pt>
                <c:pt idx="83">
                  <c:v>570.2936331367328</c:v>
                </c:pt>
                <c:pt idx="84">
                  <c:v>569.0328897543607</c:v>
                </c:pt>
                <c:pt idx="85">
                  <c:v>567.7679754126317</c:v>
                </c:pt>
                <c:pt idx="86">
                  <c:v>566.498876312622</c:v>
                </c:pt>
                <c:pt idx="87">
                  <c:v>565.2255786097568</c:v>
                </c:pt>
                <c:pt idx="88">
                  <c:v>563.948068413658</c:v>
                </c:pt>
                <c:pt idx="89">
                  <c:v>562.6663317879935</c:v>
                </c:pt>
                <c:pt idx="90">
                  <c:v>561.3803547503258</c:v>
                </c:pt>
                <c:pt idx="91">
                  <c:v>560.0901232719585</c:v>
                </c:pt>
                <c:pt idx="92">
                  <c:v>558.7956232777836</c:v>
                </c:pt>
                <c:pt idx="93">
                  <c:v>557.496840646128</c:v>
                </c:pt>
                <c:pt idx="94">
                  <c:v>556.1937612085994</c:v>
                </c:pt>
                <c:pt idx="95">
                  <c:v>554.8863707499315</c:v>
                </c:pt>
                <c:pt idx="96">
                  <c:v>553.5746550078296</c:v>
                </c:pt>
                <c:pt idx="97">
                  <c:v>552.2585996728142</c:v>
                </c:pt>
                <c:pt idx="98">
                  <c:v>550.9381903880657</c:v>
                </c:pt>
                <c:pt idx="99">
                  <c:v>549.6134127492664</c:v>
                </c:pt>
                <c:pt idx="100">
                  <c:v>548.2842523044457</c:v>
                </c:pt>
                <c:pt idx="101">
                  <c:v>546.95069455382</c:v>
                </c:pt>
                <c:pt idx="102">
                  <c:v>545.6127249496358</c:v>
                </c:pt>
                <c:pt idx="103">
                  <c:v>544.2703288960112</c:v>
                </c:pt>
                <c:pt idx="104">
                  <c:v>542.923491748776</c:v>
                </c:pt>
                <c:pt idx="105">
                  <c:v>541.5721988153119</c:v>
                </c:pt>
                <c:pt idx="106">
                  <c:v>540.216435354393</c:v>
                </c:pt>
                <c:pt idx="107">
                  <c:v>538.8561865760242</c:v>
                </c:pt>
                <c:pt idx="108">
                  <c:v>537.4914376412801</c:v>
                </c:pt>
                <c:pt idx="109">
                  <c:v>536.1221736621438</c:v>
                </c:pt>
                <c:pt idx="110">
                  <c:v>534.7483797013431</c:v>
                </c:pt>
                <c:pt idx="111">
                  <c:v>533.3700407721888</c:v>
                </c:pt>
                <c:pt idx="112">
                  <c:v>531.9871418384106</c:v>
                </c:pt>
                <c:pt idx="113">
                  <c:v>530.5996678139931</c:v>
                </c:pt>
                <c:pt idx="114">
                  <c:v>529.2076035630115</c:v>
                </c:pt>
                <c:pt idx="115">
                  <c:v>527.8109338994661</c:v>
                </c:pt>
                <c:pt idx="116">
                  <c:v>526.4096435871172</c:v>
                </c:pt>
                <c:pt idx="117">
                  <c:v>525.0037173393183</c:v>
                </c:pt>
                <c:pt idx="118">
                  <c:v>523.5931398188495</c:v>
                </c:pt>
                <c:pt idx="119">
                  <c:v>522.1778956377505</c:v>
                </c:pt>
                <c:pt idx="120">
                  <c:v>520.7579693571525</c:v>
                </c:pt>
                <c:pt idx="121">
                  <c:v>519.3333454871096</c:v>
                </c:pt>
                <c:pt idx="122">
                  <c:v>517.9040084864298</c:v>
                </c:pt>
                <c:pt idx="123">
                  <c:v>516.4699427625061</c:v>
                </c:pt>
                <c:pt idx="124">
                  <c:v>515.0311326711458</c:v>
                </c:pt>
                <c:pt idx="125">
                  <c:v>513.5875625163998</c:v>
                </c:pt>
                <c:pt idx="126">
                  <c:v>512.139216550392</c:v>
                </c:pt>
                <c:pt idx="127">
                  <c:v>510.6860789731466</c:v>
                </c:pt>
                <c:pt idx="128">
                  <c:v>509.2281339324165</c:v>
                </c:pt>
                <c:pt idx="129">
                  <c:v>507.76536552351</c:v>
                </c:pt>
                <c:pt idx="130">
                  <c:v>506.2977577891174</c:v>
                </c:pt>
                <c:pt idx="131">
                  <c:v>504.8252947191368</c:v>
                </c:pt>
                <c:pt idx="132">
                  <c:v>503.3479602504996</c:v>
                </c:pt>
                <c:pt idx="133">
                  <c:v>501.8657382669955</c:v>
                </c:pt>
                <c:pt idx="134">
                  <c:v>500.3786125990958</c:v>
                </c:pt>
                <c:pt idx="135">
                  <c:v>498.8865670237782</c:v>
                </c:pt>
                <c:pt idx="136">
                  <c:v>497.389585264349</c:v>
                </c:pt>
                <c:pt idx="137">
                  <c:v>495.8876509902656</c:v>
                </c:pt>
                <c:pt idx="138">
                  <c:v>494.3807478169588</c:v>
                </c:pt>
                <c:pt idx="139">
                  <c:v>492.8688593056536</c:v>
                </c:pt>
                <c:pt idx="140">
                  <c:v>491.3519689631902</c:v>
                </c:pt>
                <c:pt idx="141">
                  <c:v>489.830060241844</c:v>
                </c:pt>
                <c:pt idx="142">
                  <c:v>488.3031165391444</c:v>
                </c:pt>
                <c:pt idx="143">
                  <c:v>486.771121197695</c:v>
                </c:pt>
                <c:pt idx="144">
                  <c:v>485.2340575049911</c:v>
                </c:pt>
                <c:pt idx="145">
                  <c:v>483.6919086932373</c:v>
                </c:pt>
                <c:pt idx="146">
                  <c:v>482.1446579391644</c:v>
                </c:pt>
                <c:pt idx="147">
                  <c:v>480.592288363847</c:v>
                </c:pt>
                <c:pt idx="148">
                  <c:v>479.0347830325177</c:v>
                </c:pt>
                <c:pt idx="149">
                  <c:v>477.4721249543841</c:v>
                </c:pt>
                <c:pt idx="150">
                  <c:v>475.9042970824419</c:v>
                </c:pt>
                <c:pt idx="151">
                  <c:v>474.33128231329</c:v>
                </c:pt>
                <c:pt idx="152">
                  <c:v>472.7530634869436</c:v>
                </c:pt>
                <c:pt idx="153">
                  <c:v>471.1696233866466</c:v>
                </c:pt>
                <c:pt idx="154">
                  <c:v>469.5809447386845</c:v>
                </c:pt>
                <c:pt idx="155">
                  <c:v>467.9870102121953</c:v>
                </c:pt>
                <c:pt idx="156">
                  <c:v>466.3878024189812</c:v>
                </c:pt>
                <c:pt idx="157">
                  <c:v>464.7833039133177</c:v>
                </c:pt>
                <c:pt idx="158">
                  <c:v>463.1734971917646</c:v>
                </c:pt>
                <c:pt idx="159">
                  <c:v>461.5583646929745</c:v>
                </c:pt>
                <c:pt idx="160">
                  <c:v>459.9378887975008</c:v>
                </c:pt>
                <c:pt idx="161">
                  <c:v>458.3120518276062</c:v>
                </c:pt>
                <c:pt idx="162">
                  <c:v>456.6808360470696</c:v>
                </c:pt>
                <c:pt idx="163">
                  <c:v>455.0442236609924</c:v>
                </c:pt>
                <c:pt idx="164">
                  <c:v>453.4021968156046</c:v>
                </c:pt>
                <c:pt idx="165">
                  <c:v>451.75473759807</c:v>
                </c:pt>
                <c:pt idx="166">
                  <c:v>450.1018280362907</c:v>
                </c:pt>
                <c:pt idx="167">
                  <c:v>448.443450098711</c:v>
                </c:pt>
                <c:pt idx="168">
                  <c:v>446.7795856941213</c:v>
                </c:pt>
                <c:pt idx="169">
                  <c:v>445.1102166714597</c:v>
                </c:pt>
                <c:pt idx="170">
                  <c:v>443.4353248196148</c:v>
                </c:pt>
                <c:pt idx="171">
                  <c:v>441.7548918672268</c:v>
                </c:pt>
                <c:pt idx="172">
                  <c:v>440.068899482488</c:v>
                </c:pt>
                <c:pt idx="173">
                  <c:v>438.3773292729429</c:v>
                </c:pt>
                <c:pt idx="174">
                  <c:v>436.6801627852879</c:v>
                </c:pt>
                <c:pt idx="175">
                  <c:v>434.9773815051697</c:v>
                </c:pt>
                <c:pt idx="176">
                  <c:v>433.268966856983</c:v>
                </c:pt>
                <c:pt idx="177">
                  <c:v>431.5549002036686</c:v>
                </c:pt>
                <c:pt idx="178">
                  <c:v>429.8351628465095</c:v>
                </c:pt>
                <c:pt idx="179">
                  <c:v>428.1097360249271</c:v>
                </c:pt>
                <c:pt idx="180">
                  <c:v>426.3786009162768</c:v>
                </c:pt>
                <c:pt idx="181">
                  <c:v>424.6417386356418</c:v>
                </c:pt>
                <c:pt idx="182">
                  <c:v>422.8991302356285</c:v>
                </c:pt>
                <c:pt idx="183">
                  <c:v>421.1507567061585</c:v>
                </c:pt>
                <c:pt idx="184">
                  <c:v>419.3965989742618</c:v>
                </c:pt>
                <c:pt idx="185">
                  <c:v>417.6366379038688</c:v>
                </c:pt>
                <c:pt idx="186">
                  <c:v>415.8708542956012</c:v>
                </c:pt>
                <c:pt idx="187">
                  <c:v>414.099228886563</c:v>
                </c:pt>
                <c:pt idx="188">
                  <c:v>412.3217423501298</c:v>
                </c:pt>
                <c:pt idx="189">
                  <c:v>410.5383752957385</c:v>
                </c:pt>
                <c:pt idx="190">
                  <c:v>408.7491082686757</c:v>
                </c:pt>
                <c:pt idx="191">
                  <c:v>406.953921749865</c:v>
                </c:pt>
                <c:pt idx="192">
                  <c:v>405.1527961556546</c:v>
                </c:pt>
                <c:pt idx="193">
                  <c:v>403.3457118376033</c:v>
                </c:pt>
                <c:pt idx="194">
                  <c:v>401.5326490822666</c:v>
                </c:pt>
                <c:pt idx="195">
                  <c:v>399.7135881109808</c:v>
                </c:pt>
                <c:pt idx="196">
                  <c:v>397.8885090796484</c:v>
                </c:pt>
                <c:pt idx="197">
                  <c:v>396.0573920785207</c:v>
                </c:pt>
                <c:pt idx="198">
                  <c:v>394.220217131981</c:v>
                </c:pt>
                <c:pt idx="199">
                  <c:v>392.3769641983263</c:v>
                </c:pt>
                <c:pt idx="200">
                  <c:v>390.5276131695496</c:v>
                </c:pt>
                <c:pt idx="201">
                  <c:v>388.6721438711193</c:v>
                </c:pt>
                <c:pt idx="202">
                  <c:v>386.81053606176</c:v>
                </c:pt>
                <c:pt idx="203">
                  <c:v>384.9427694332314</c:v>
                </c:pt>
                <c:pt idx="204">
                  <c:v>383.0688236101068</c:v>
                </c:pt>
                <c:pt idx="205">
                  <c:v>381.1886781495507</c:v>
                </c:pt>
                <c:pt idx="206">
                  <c:v>379.3023125410959</c:v>
                </c:pt>
                <c:pt idx="207">
                  <c:v>377.4097062064198</c:v>
                </c:pt>
                <c:pt idx="208">
                  <c:v>375.5108384991199</c:v>
                </c:pt>
                <c:pt idx="209">
                  <c:v>373.6056887044882</c:v>
                </c:pt>
                <c:pt idx="210">
                  <c:v>371.694236039286</c:v>
                </c:pt>
                <c:pt idx="211">
                  <c:v>369.7764596515164</c:v>
                </c:pt>
                <c:pt idx="212">
                  <c:v>367.8523386201973</c:v>
                </c:pt>
                <c:pt idx="213">
                  <c:v>365.9218519551329</c:v>
                </c:pt>
                <c:pt idx="214">
                  <c:v>363.9849785966849</c:v>
                </c:pt>
                <c:pt idx="215">
                  <c:v>362.0416974155427</c:v>
                </c:pt>
                <c:pt idx="216">
                  <c:v>360.0919872124928</c:v>
                </c:pt>
                <c:pt idx="217">
                  <c:v>358.135826718188</c:v>
                </c:pt>
                <c:pt idx="218">
                  <c:v>356.1731945929144</c:v>
                </c:pt>
                <c:pt idx="219">
                  <c:v>354.2040694263598</c:v>
                </c:pt>
                <c:pt idx="220">
                  <c:v>352.2284297373791</c:v>
                </c:pt>
                <c:pt idx="221">
                  <c:v>350.2462539737608</c:v>
                </c:pt>
                <c:pt idx="222">
                  <c:v>348.2575205119911</c:v>
                </c:pt>
                <c:pt idx="223">
                  <c:v>346.2622076570187</c:v>
                </c:pt>
                <c:pt idx="224">
                  <c:v>344.2602936420176</c:v>
                </c:pt>
                <c:pt idx="225">
                  <c:v>342.2517566281504</c:v>
                </c:pt>
                <c:pt idx="226">
                  <c:v>340.236574704329</c:v>
                </c:pt>
                <c:pt idx="227">
                  <c:v>338.2147258869763</c:v>
                </c:pt>
                <c:pt idx="228">
                  <c:v>336.1861881197861</c:v>
                </c:pt>
                <c:pt idx="229">
                  <c:v>334.1509392734828</c:v>
                </c:pt>
                <c:pt idx="230">
                  <c:v>332.1089571455797</c:v>
                </c:pt>
                <c:pt idx="231">
                  <c:v>330.0602194601368</c:v>
                </c:pt>
                <c:pt idx="232">
                  <c:v>328.0047038675179</c:v>
                </c:pt>
                <c:pt idx="233">
                  <c:v>325.9423879441467</c:v>
                </c:pt>
                <c:pt idx="234">
                  <c:v>323.8732491922623</c:v>
                </c:pt>
                <c:pt idx="235">
                  <c:v>321.7972650396738</c:v>
                </c:pt>
                <c:pt idx="236">
                  <c:v>319.7144128395138</c:v>
                </c:pt>
                <c:pt idx="237">
                  <c:v>317.6246698699916</c:v>
                </c:pt>
                <c:pt idx="238">
                  <c:v>315.5280133341453</c:v>
                </c:pt>
                <c:pt idx="239">
                  <c:v>313.4244203595929</c:v>
                </c:pt>
                <c:pt idx="240">
                  <c:v>311.313867998283</c:v>
                </c:pt>
                <c:pt idx="241">
                  <c:v>309.1963332262444</c:v>
                </c:pt>
                <c:pt idx="242">
                  <c:v>307.071792943335</c:v>
                </c:pt>
                <c:pt idx="243">
                  <c:v>304.9402239729896</c:v>
                </c:pt>
                <c:pt idx="244">
                  <c:v>302.8016030619673</c:v>
                </c:pt>
                <c:pt idx="245">
                  <c:v>300.6559068800978</c:v>
                </c:pt>
                <c:pt idx="246">
                  <c:v>298.5031120200265</c:v>
                </c:pt>
                <c:pt idx="247">
                  <c:v>296.3431949969599</c:v>
                </c:pt>
                <c:pt idx="248">
                  <c:v>294.1761322484086</c:v>
                </c:pt>
                <c:pt idx="249">
                  <c:v>292.0019001339308</c:v>
                </c:pt>
                <c:pt idx="250">
                  <c:v>289.8204749348744</c:v>
                </c:pt>
                <c:pt idx="251">
                  <c:v>287.6318328541177</c:v>
                </c:pt>
                <c:pt idx="252">
                  <c:v>285.4359500158105</c:v>
                </c:pt>
                <c:pt idx="253">
                  <c:v>283.2328024651133</c:v>
                </c:pt>
                <c:pt idx="254">
                  <c:v>281.0223661679358</c:v>
                </c:pt>
                <c:pt idx="255">
                  <c:v>278.8046170106751</c:v>
                </c:pt>
                <c:pt idx="256">
                  <c:v>276.5795307999526</c:v>
                </c:pt>
                <c:pt idx="257">
                  <c:v>274.3470832623495</c:v>
                </c:pt>
                <c:pt idx="258">
                  <c:v>272.1072500441429</c:v>
                </c:pt>
                <c:pt idx="259">
                  <c:v>269.8600067110393</c:v>
                </c:pt>
                <c:pt idx="260">
                  <c:v>267.6053287479088</c:v>
                </c:pt>
                <c:pt idx="261">
                  <c:v>265.3431915585169</c:v>
                </c:pt>
                <c:pt idx="262">
                  <c:v>263.0735704652568</c:v>
                </c:pt>
                <c:pt idx="263">
                  <c:v>260.7964407088797</c:v>
                </c:pt>
                <c:pt idx="264">
                  <c:v>258.5117774482254</c:v>
                </c:pt>
                <c:pt idx="265">
                  <c:v>256.2195557599504</c:v>
                </c:pt>
                <c:pt idx="266">
                  <c:v>253.9197506382567</c:v>
                </c:pt>
                <c:pt idx="267">
                  <c:v>251.6123369946187</c:v>
                </c:pt>
                <c:pt idx="268">
                  <c:v>249.2972896575096</c:v>
                </c:pt>
                <c:pt idx="269">
                  <c:v>246.974583372127</c:v>
                </c:pt>
                <c:pt idx="270">
                  <c:v>244.6441928001169</c:v>
                </c:pt>
                <c:pt idx="271">
                  <c:v>242.3060925192977</c:v>
                </c:pt>
                <c:pt idx="272">
                  <c:v>239.9602570233828</c:v>
                </c:pt>
                <c:pt idx="273">
                  <c:v>237.6066607217023</c:v>
                </c:pt>
                <c:pt idx="274">
                  <c:v>235.2452779389237</c:v>
                </c:pt>
                <c:pt idx="275">
                  <c:v>232.8760829147721</c:v>
                </c:pt>
                <c:pt idx="276">
                  <c:v>230.499049803749</c:v>
                </c:pt>
                <c:pt idx="277">
                  <c:v>228.1141526748501</c:v>
                </c:pt>
                <c:pt idx="278">
                  <c:v>225.7213655112832</c:v>
                </c:pt>
                <c:pt idx="279">
                  <c:v>223.3206622101834</c:v>
                </c:pt>
                <c:pt idx="280">
                  <c:v>220.9120165823292</c:v>
                </c:pt>
                <c:pt idx="281">
                  <c:v>218.4954023518562</c:v>
                </c:pt>
                <c:pt idx="282">
                  <c:v>216.0707931559707</c:v>
                </c:pt>
                <c:pt idx="283">
                  <c:v>213.6381625446621</c:v>
                </c:pt>
                <c:pt idx="284">
                  <c:v>211.1974839804144</c:v>
                </c:pt>
                <c:pt idx="285">
                  <c:v>208.7487308379167</c:v>
                </c:pt>
                <c:pt idx="286">
                  <c:v>206.2918764037726</c:v>
                </c:pt>
                <c:pt idx="287">
                  <c:v>203.8268938762088</c:v>
                </c:pt>
                <c:pt idx="288">
                  <c:v>201.353756364783</c:v>
                </c:pt>
                <c:pt idx="289">
                  <c:v>198.8724368900902</c:v>
                </c:pt>
                <c:pt idx="290">
                  <c:v>196.3829083834687</c:v>
                </c:pt>
                <c:pt idx="291">
                  <c:v>193.8851436867045</c:v>
                </c:pt>
                <c:pt idx="292">
                  <c:v>191.3791155517351</c:v>
                </c:pt>
                <c:pt idx="293">
                  <c:v>188.8647966403524</c:v>
                </c:pt>
                <c:pt idx="294">
                  <c:v>186.3421595239047</c:v>
                </c:pt>
                <c:pt idx="295">
                  <c:v>183.8111766829967</c:v>
                </c:pt>
                <c:pt idx="296">
                  <c:v>181.27182050719</c:v>
                </c:pt>
                <c:pt idx="297">
                  <c:v>178.7240632947017</c:v>
                </c:pt>
                <c:pt idx="298">
                  <c:v>176.1678772521021</c:v>
                </c:pt>
                <c:pt idx="299">
                  <c:v>173.6032344940116</c:v>
                </c:pt>
                <c:pt idx="300">
                  <c:v>171.0301070427963</c:v>
                </c:pt>
                <c:pt idx="301">
                  <c:v>168.4484668282633</c:v>
                </c:pt>
                <c:pt idx="302">
                  <c:v>165.858285687354</c:v>
                </c:pt>
                <c:pt idx="303">
                  <c:v>163.2595353638366</c:v>
                </c:pt>
                <c:pt idx="304">
                  <c:v>160.6521875079991</c:v>
                </c:pt>
                <c:pt idx="305">
                  <c:v>158.0362136763385</c:v>
                </c:pt>
                <c:pt idx="306">
                  <c:v>155.4115853312514</c:v>
                </c:pt>
                <c:pt idx="307">
                  <c:v>152.7782738407228</c:v>
                </c:pt>
                <c:pt idx="308">
                  <c:v>150.1362504780129</c:v>
                </c:pt>
                <c:pt idx="309">
                  <c:v>147.4854864213447</c:v>
                </c:pt>
                <c:pt idx="310">
                  <c:v>144.8259527535891</c:v>
                </c:pt>
                <c:pt idx="311">
                  <c:v>142.1576204619493</c:v>
                </c:pt>
                <c:pt idx="312">
                  <c:v>139.4804604376447</c:v>
                </c:pt>
                <c:pt idx="313">
                  <c:v>136.794443475593</c:v>
                </c:pt>
                <c:pt idx="314">
                  <c:v>134.0995402740918</c:v>
                </c:pt>
                <c:pt idx="315">
                  <c:v>131.395721434499</c:v>
                </c:pt>
                <c:pt idx="316">
                  <c:v>128.6829574609119</c:v>
                </c:pt>
                <c:pt idx="317">
                  <c:v>125.9612187598455</c:v>
                </c:pt>
                <c:pt idx="318">
                  <c:v>123.2304756399097</c:v>
                </c:pt>
                <c:pt idx="319">
                  <c:v>120.4906983114855</c:v>
                </c:pt>
                <c:pt idx="320">
                  <c:v>117.7418568863998</c:v>
                </c:pt>
                <c:pt idx="321">
                  <c:v>114.9839213775994</c:v>
                </c:pt>
                <c:pt idx="322">
                  <c:v>112.216861698824</c:v>
                </c:pt>
                <c:pt idx="323">
                  <c:v>109.440647664278</c:v>
                </c:pt>
                <c:pt idx="324">
                  <c:v>106.6552489883011</c:v>
                </c:pt>
                <c:pt idx="325">
                  <c:v>103.8606352850378</c:v>
                </c:pt>
                <c:pt idx="326">
                  <c:v>101.0567760681062</c:v>
                </c:pt>
                <c:pt idx="327">
                  <c:v>98.2436407502653</c:v>
                </c:pt>
                <c:pt idx="328">
                  <c:v>95.42119864308118</c:v>
                </c:pt>
                <c:pt idx="329">
                  <c:v>92.58941895659245</c:v>
                </c:pt>
                <c:pt idx="330">
                  <c:v>89.74827079897426</c:v>
                </c:pt>
                <c:pt idx="331">
                  <c:v>86.89772317620128</c:v>
                </c:pt>
                <c:pt idx="332">
                  <c:v>84.03774499170963</c:v>
                </c:pt>
                <c:pt idx="333">
                  <c:v>81.16830504605763</c:v>
                </c:pt>
                <c:pt idx="334">
                  <c:v>78.28937203658541</c:v>
                </c:pt>
                <c:pt idx="335">
                  <c:v>75.40091455707353</c:v>
                </c:pt>
                <c:pt idx="336">
                  <c:v>72.50290109740027</c:v>
                </c:pt>
                <c:pt idx="337">
                  <c:v>69.59530004319791</c:v>
                </c:pt>
                <c:pt idx="338">
                  <c:v>66.6780796755079</c:v>
                </c:pt>
                <c:pt idx="339">
                  <c:v>63.7512081704348</c:v>
                </c:pt>
                <c:pt idx="340">
                  <c:v>60.81465359879906</c:v>
                </c:pt>
                <c:pt idx="341">
                  <c:v>57.86838392578883</c:v>
                </c:pt>
                <c:pt idx="342">
                  <c:v>54.91236701061041</c:v>
                </c:pt>
                <c:pt idx="343">
                  <c:v>51.9465706061376</c:v>
                </c:pt>
                <c:pt idx="344">
                  <c:v>48.97096235855998</c:v>
                </c:pt>
                <c:pt idx="345">
                  <c:v>45.98550980702996</c:v>
                </c:pt>
                <c:pt idx="346">
                  <c:v>42.99018038330863</c:v>
                </c:pt>
                <c:pt idx="347">
                  <c:v>39.9849414114105</c:v>
                </c:pt>
                <c:pt idx="348">
                  <c:v>36.969760107247</c:v>
                </c:pt>
                <c:pt idx="349">
                  <c:v>33.9446035782689</c:v>
                </c:pt>
                <c:pt idx="350">
                  <c:v>30.90943882310742</c:v>
                </c:pt>
                <c:pt idx="351">
                  <c:v>27.86423273121429</c:v>
                </c:pt>
                <c:pt idx="352">
                  <c:v>24.80895208250047</c:v>
                </c:pt>
                <c:pt idx="353">
                  <c:v>21.74356354697382</c:v>
                </c:pt>
                <c:pt idx="354">
                  <c:v>18.66803368437548</c:v>
                </c:pt>
                <c:pt idx="355">
                  <c:v>15.58232894381504</c:v>
                </c:pt>
                <c:pt idx="356">
                  <c:v>12.48641566340457</c:v>
                </c:pt>
                <c:pt idx="357">
                  <c:v>9.38026006989142</c:v>
                </c:pt>
                <c:pt idx="358">
                  <c:v>6.263828278289729</c:v>
                </c:pt>
                <c:pt idx="359">
                  <c:v>3.137086291510822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6889656"/>
        <c:axId val="2046896568"/>
      </c:lineChart>
      <c:catAx>
        <c:axId val="2046889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(30 years = 360 months)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46896568"/>
        <c:crosses val="autoZero"/>
        <c:auto val="1"/>
        <c:lblAlgn val="ctr"/>
        <c:lblOffset val="100"/>
        <c:noMultiLvlLbl val="0"/>
      </c:catAx>
      <c:valAx>
        <c:axId val="2046896568"/>
        <c:scaling>
          <c:orientation val="minMax"/>
          <c:min val="0.0"/>
        </c:scaling>
        <c:delete val="0"/>
        <c:axPos val="l"/>
        <c:numFmt formatCode="_-&quot;$&quot;* #,##0_-;\-&quot;$&quot;* #,##0_-;_-&quot;$&quot;* &quot;-&quot;_-;_-@_-" sourceLinked="1"/>
        <c:majorTickMark val="out"/>
        <c:minorTickMark val="none"/>
        <c:tickLblPos val="nextTo"/>
        <c:crossAx val="2046889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1728675386177"/>
          <c:y val="0.183122472075745"/>
          <c:w val="0.332713099386611"/>
          <c:h val="0.212601337555015"/>
        </c:manualLayout>
      </c:layout>
      <c:overlay val="1"/>
      <c:spPr>
        <a:solidFill>
          <a:schemeClr val="bg2"/>
        </a:solidFill>
      </c:spPr>
    </c:legend>
    <c:plotVisOnly val="1"/>
    <c:dispBlanksAs val="gap"/>
    <c:showDLblsOverMax val="0"/>
  </c:chart>
  <c:txPr>
    <a:bodyPr/>
    <a:lstStyle/>
    <a:p>
      <a:pPr>
        <a:defRPr sz="1400">
          <a:latin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4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930" cy="56035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6"/>
  <sheetViews>
    <sheetView tabSelected="1" zoomScale="90" zoomScaleNormal="90" zoomScalePageLayoutView="90" workbookViewId="0">
      <pane xSplit="1" ySplit="16" topLeftCell="B17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RowHeight="15" x14ac:dyDescent="0"/>
  <cols>
    <col min="1" max="1" width="14.5" customWidth="1"/>
    <col min="2" max="2" width="10" bestFit="1" customWidth="1"/>
    <col min="3" max="3" width="9.33203125" bestFit="1" customWidth="1"/>
    <col min="4" max="4" width="12.5" bestFit="1" customWidth="1"/>
    <col min="5" max="5" width="3.6640625" customWidth="1"/>
    <col min="6" max="6" width="10" bestFit="1" customWidth="1"/>
    <col min="7" max="7" width="10.5" bestFit="1" customWidth="1"/>
    <col min="8" max="8" width="12.5" bestFit="1" customWidth="1"/>
    <col min="9" max="9" width="5.1640625" customWidth="1"/>
    <col min="10" max="10" width="10" bestFit="1" customWidth="1"/>
    <col min="11" max="11" width="11.33203125" bestFit="1" customWidth="1"/>
    <col min="12" max="12" width="12.5" bestFit="1" customWidth="1"/>
    <col min="13" max="13" width="2.1640625" customWidth="1"/>
    <col min="14" max="14" width="12.5" bestFit="1" customWidth="1"/>
    <col min="16" max="16" width="12.5" bestFit="1" customWidth="1"/>
    <col min="17" max="17" width="1.83203125" customWidth="1"/>
    <col min="20" max="20" width="12.5" bestFit="1" customWidth="1"/>
    <col min="21" max="21" width="2.1640625" customWidth="1"/>
    <col min="24" max="24" width="12.5" bestFit="1" customWidth="1"/>
  </cols>
  <sheetData>
    <row r="1" spans="1:22">
      <c r="B1" t="s">
        <v>20</v>
      </c>
      <c r="F1" t="s">
        <v>21</v>
      </c>
      <c r="J1" t="s">
        <v>22</v>
      </c>
    </row>
    <row r="2" spans="1:22">
      <c r="A2" t="s">
        <v>0</v>
      </c>
      <c r="N2" t="s">
        <v>14</v>
      </c>
      <c r="R2" t="s">
        <v>15</v>
      </c>
    </row>
    <row r="3" spans="1:22">
      <c r="A3" t="s">
        <v>1</v>
      </c>
      <c r="B3" s="1">
        <f>F3</f>
        <v>300000</v>
      </c>
      <c r="F3" s="1">
        <f>J3</f>
        <v>300000</v>
      </c>
      <c r="J3" s="1">
        <v>300000</v>
      </c>
      <c r="N3" s="1">
        <f>J3-J5</f>
        <v>200000</v>
      </c>
      <c r="R3" s="1">
        <f>N3</f>
        <v>200000</v>
      </c>
      <c r="V3" s="1"/>
    </row>
    <row r="4" spans="1:22">
      <c r="A4" t="s">
        <v>2</v>
      </c>
      <c r="B4">
        <f>F4</f>
        <v>3.9699999999999999E-2</v>
      </c>
      <c r="F4">
        <f>J4</f>
        <v>3.9699999999999999E-2</v>
      </c>
      <c r="J4">
        <v>3.9699999999999999E-2</v>
      </c>
      <c r="N4">
        <f>J4</f>
        <v>3.9699999999999999E-2</v>
      </c>
      <c r="R4">
        <f>N4</f>
        <v>3.9699999999999999E-2</v>
      </c>
    </row>
    <row r="5" spans="1:22">
      <c r="A5" t="s">
        <v>3</v>
      </c>
      <c r="B5">
        <f>F5</f>
        <v>0</v>
      </c>
      <c r="F5">
        <v>0</v>
      </c>
      <c r="J5" s="1">
        <v>100000</v>
      </c>
      <c r="N5" s="1">
        <v>0</v>
      </c>
      <c r="V5" s="1"/>
    </row>
    <row r="6" spans="1:22">
      <c r="A6" t="s">
        <v>4</v>
      </c>
      <c r="B6">
        <f>F6</f>
        <v>360</v>
      </c>
      <c r="F6">
        <f>J6</f>
        <v>360</v>
      </c>
      <c r="J6">
        <f>30*12</f>
        <v>360</v>
      </c>
      <c r="K6" t="s">
        <v>7</v>
      </c>
      <c r="N6">
        <f>J6</f>
        <v>360</v>
      </c>
    </row>
    <row r="7" spans="1:22">
      <c r="A7" t="s">
        <v>5</v>
      </c>
      <c r="B7" s="1">
        <f>F7</f>
        <v>0</v>
      </c>
      <c r="F7" s="1">
        <f>J7</f>
        <v>0</v>
      </c>
      <c r="J7" s="1">
        <v>0</v>
      </c>
      <c r="N7" s="1">
        <f>J7</f>
        <v>0</v>
      </c>
    </row>
    <row r="8" spans="1:22">
      <c r="A8" t="s">
        <v>8</v>
      </c>
      <c r="B8" s="4">
        <f>F8*2</f>
        <v>1427.0621344078713</v>
      </c>
      <c r="F8" s="5">
        <f>J8</f>
        <v>713.53106720393566</v>
      </c>
      <c r="J8" s="5">
        <f>ABS(PMT(J4/12,J6,J3))/2</f>
        <v>713.53106720393566</v>
      </c>
      <c r="K8" t="s">
        <v>9</v>
      </c>
      <c r="N8" s="1">
        <f>ABS(PMT(N4/12,N6,N3))</f>
        <v>951.37475627191418</v>
      </c>
      <c r="O8" t="s">
        <v>16</v>
      </c>
      <c r="R8" s="1">
        <f>J8</f>
        <v>713.53106720393566</v>
      </c>
      <c r="S8" t="s">
        <v>17</v>
      </c>
      <c r="V8" s="1"/>
    </row>
    <row r="9" spans="1:22">
      <c r="A9" t="s">
        <v>11</v>
      </c>
      <c r="J9" s="3">
        <f>A146/12</f>
        <v>10.833333333333334</v>
      </c>
      <c r="K9" t="s">
        <v>12</v>
      </c>
      <c r="N9" t="e">
        <f>NA()</f>
        <v>#N/A</v>
      </c>
    </row>
    <row r="10" spans="1:22">
      <c r="A10" t="s">
        <v>13</v>
      </c>
      <c r="B10" s="1">
        <f>SUM(B17:B376)</f>
        <v>213742.36838683541</v>
      </c>
      <c r="F10" s="1">
        <f>SUM(F17:F376)</f>
        <v>180796.14452858115</v>
      </c>
      <c r="J10" s="1">
        <f>SUM(J17:J376)</f>
        <v>61465.545537850201</v>
      </c>
      <c r="N10" s="1">
        <f>SUM(N17:N376)</f>
        <v>142494.91225788745</v>
      </c>
      <c r="R10" s="1">
        <f>SUM(R17:R376)</f>
        <v>61465.545537850121</v>
      </c>
      <c r="V10" s="1"/>
    </row>
    <row r="11" spans="1:22">
      <c r="J11" s="1"/>
    </row>
    <row r="12" spans="1:22">
      <c r="J12" s="1"/>
    </row>
    <row r="13" spans="1:22">
      <c r="J13" s="1"/>
    </row>
    <row r="14" spans="1:22">
      <c r="J14" s="1"/>
    </row>
    <row r="15" spans="1:22">
      <c r="F15" t="s">
        <v>19</v>
      </c>
    </row>
    <row r="16" spans="1:22">
      <c r="A16" t="s">
        <v>6</v>
      </c>
      <c r="J16" t="s">
        <v>10</v>
      </c>
      <c r="K16" t="s">
        <v>8</v>
      </c>
      <c r="L16" t="s">
        <v>1</v>
      </c>
      <c r="N16" t="s">
        <v>10</v>
      </c>
      <c r="O16" t="s">
        <v>8</v>
      </c>
      <c r="P16" t="s">
        <v>1</v>
      </c>
      <c r="R16" t="s">
        <v>10</v>
      </c>
      <c r="S16" t="s">
        <v>8</v>
      </c>
      <c r="T16" t="s">
        <v>1</v>
      </c>
    </row>
    <row r="17" spans="1:24">
      <c r="A17">
        <v>1</v>
      </c>
      <c r="B17" s="1">
        <f>(B3-B5)*B4/12</f>
        <v>992.5</v>
      </c>
      <c r="C17" s="4">
        <f>$B$8</f>
        <v>1427.0621344078713</v>
      </c>
      <c r="D17" s="2">
        <f>B3-C17+B17</f>
        <v>299565.43786559213</v>
      </c>
      <c r="F17" s="1">
        <f>(F3-F5)*F4/12</f>
        <v>992.5</v>
      </c>
      <c r="G17" s="2">
        <f>$F$8*26/12</f>
        <v>1545.9839789418604</v>
      </c>
      <c r="H17" s="2">
        <f>F3-G17+F17</f>
        <v>299446.51602105814</v>
      </c>
      <c r="I17" s="2"/>
      <c r="J17" s="1">
        <f>(J3-J5)*J4/12</f>
        <v>661.66666666666663</v>
      </c>
      <c r="K17" s="2">
        <f>$J$8*26/12</f>
        <v>1545.9839789418604</v>
      </c>
      <c r="L17" s="2">
        <f>J3-K17+J17</f>
        <v>299115.68268772482</v>
      </c>
      <c r="N17" s="2">
        <f>N3*N4/12</f>
        <v>661.66666666666663</v>
      </c>
      <c r="O17" s="4">
        <f>N8</f>
        <v>951.37475627191418</v>
      </c>
      <c r="P17" s="2">
        <f>N3+N17-O17</f>
        <v>199710.29191039474</v>
      </c>
      <c r="R17" s="2">
        <f>R3*R4/12</f>
        <v>661.66666666666663</v>
      </c>
      <c r="S17" s="2">
        <f>R8*26/12</f>
        <v>1545.9839789418604</v>
      </c>
      <c r="T17" s="2">
        <f>R3-S17+R17</f>
        <v>199115.68268772479</v>
      </c>
      <c r="V17" s="2"/>
      <c r="W17" s="1"/>
      <c r="X17" s="2"/>
    </row>
    <row r="18" spans="1:24">
      <c r="A18">
        <v>2</v>
      </c>
      <c r="B18" s="1">
        <f>(D17-$B$5)*$B$4/12</f>
        <v>991.06232360533397</v>
      </c>
      <c r="C18" s="4">
        <f>C17</f>
        <v>1427.0621344078713</v>
      </c>
      <c r="D18" s="2">
        <f>D17-C18+B18</f>
        <v>299129.43805478961</v>
      </c>
      <c r="F18" s="1">
        <f>(H17-$F$5)*$F$4/12</f>
        <v>990.66889050300063</v>
      </c>
      <c r="G18" s="2">
        <f>$J$8*26/12</f>
        <v>1545.9839789418604</v>
      </c>
      <c r="H18" s="2">
        <f>H17-G18+F18</f>
        <v>298891.20093261928</v>
      </c>
      <c r="I18" s="2"/>
      <c r="J18">
        <f>(L17-$J$5)*$J$4/12</f>
        <v>658.74105022522292</v>
      </c>
      <c r="K18" s="2">
        <f>$J$8*26/12</f>
        <v>1545.9839789418604</v>
      </c>
      <c r="L18" s="2">
        <f>L17-K18+J18</f>
        <v>298228.43975900818</v>
      </c>
      <c r="N18" s="2">
        <f>P17*$N$4/12</f>
        <v>660.7082157368892</v>
      </c>
      <c r="O18" s="4">
        <f>$N$8</f>
        <v>951.37475627191418</v>
      </c>
      <c r="P18" s="2">
        <f>P17+N18-O18</f>
        <v>199419.62536985971</v>
      </c>
      <c r="R18" s="2">
        <f>T17*$R$4/12</f>
        <v>658.74105022522292</v>
      </c>
      <c r="S18" s="2">
        <f>S17</f>
        <v>1545.9839789418604</v>
      </c>
      <c r="T18" s="2">
        <f>T17-S18+R18</f>
        <v>198228.43975900815</v>
      </c>
      <c r="V18" s="2"/>
      <c r="W18" s="1"/>
      <c r="X18" s="2"/>
    </row>
    <row r="19" spans="1:24">
      <c r="A19">
        <v>3</v>
      </c>
      <c r="B19" s="1">
        <f t="shared" ref="B19:B82" si="0">(D18-$B$5)*$B$4/12</f>
        <v>989.61989089792894</v>
      </c>
      <c r="C19" s="4">
        <f t="shared" ref="C19:C82" si="1">C18</f>
        <v>1427.0621344078713</v>
      </c>
      <c r="D19" s="2">
        <f t="shared" ref="D19:D82" si="2">D18-C19+B19</f>
        <v>298691.99581127969</v>
      </c>
      <c r="F19" s="1">
        <f t="shared" ref="F19:F82" si="3">(H18-$F$5)*$F$4/12</f>
        <v>988.83172308541543</v>
      </c>
      <c r="G19" s="2">
        <f t="shared" ref="G19:G82" si="4">$J$8*26/12</f>
        <v>1545.9839789418604</v>
      </c>
      <c r="H19" s="2">
        <f t="shared" ref="H19:H82" si="5">H18-G19+F19</f>
        <v>298334.04867676285</v>
      </c>
      <c r="I19" s="2"/>
      <c r="J19">
        <f t="shared" ref="J19:J55" si="6">(L18-$J$5)*$J$4/12</f>
        <v>655.8057548693854</v>
      </c>
      <c r="K19" s="2">
        <f t="shared" ref="K19:K82" si="7">$J$8*26/12</f>
        <v>1545.9839789418604</v>
      </c>
      <c r="L19" s="2">
        <f t="shared" ref="L19:L55" si="8">L18-K19+J19</f>
        <v>297338.26153493568</v>
      </c>
      <c r="N19" s="2">
        <f t="shared" ref="N19:N82" si="9">P18*$N$4/12</f>
        <v>659.74659393195259</v>
      </c>
      <c r="O19" s="4">
        <f t="shared" ref="O19:O82" si="10">$N$8</f>
        <v>951.37475627191418</v>
      </c>
      <c r="P19" s="2">
        <f t="shared" ref="P19:P82" si="11">P18+N19-O19</f>
        <v>199127.99720751974</v>
      </c>
      <c r="R19" s="2">
        <f t="shared" ref="R19:R33" si="12">T18*$R$4/12</f>
        <v>655.80575486938528</v>
      </c>
      <c r="S19" s="2">
        <f t="shared" ref="S19:S33" si="13">S18</f>
        <v>1545.9839789418604</v>
      </c>
      <c r="T19" s="2">
        <f t="shared" ref="T19:T33" si="14">T18-S19+R19</f>
        <v>197338.26153493568</v>
      </c>
      <c r="V19" s="2"/>
      <c r="W19" s="1"/>
      <c r="X19" s="2"/>
    </row>
    <row r="20" spans="1:24">
      <c r="A20">
        <v>4</v>
      </c>
      <c r="B20" s="1">
        <f t="shared" si="0"/>
        <v>988.17268614231705</v>
      </c>
      <c r="C20" s="4">
        <f t="shared" si="1"/>
        <v>1427.0621344078713</v>
      </c>
      <c r="D20" s="2">
        <f t="shared" si="2"/>
        <v>298253.10636301414</v>
      </c>
      <c r="F20" s="1">
        <f t="shared" si="3"/>
        <v>986.98847770562372</v>
      </c>
      <c r="G20" s="2">
        <f t="shared" si="4"/>
        <v>1545.9839789418604</v>
      </c>
      <c r="H20" s="2">
        <f t="shared" si="5"/>
        <v>297775.05317552661</v>
      </c>
      <c r="I20" s="2"/>
      <c r="J20">
        <f t="shared" si="6"/>
        <v>652.86074857807887</v>
      </c>
      <c r="K20" s="2">
        <f t="shared" si="7"/>
        <v>1545.9839789418604</v>
      </c>
      <c r="L20" s="2">
        <f t="shared" si="8"/>
        <v>296445.13830457191</v>
      </c>
      <c r="N20" s="2">
        <f t="shared" si="9"/>
        <v>658.78179076154447</v>
      </c>
      <c r="O20" s="4">
        <f t="shared" si="10"/>
        <v>951.37475627191418</v>
      </c>
      <c r="P20" s="2">
        <f t="shared" si="11"/>
        <v>198835.40424200936</v>
      </c>
      <c r="R20" s="2">
        <f t="shared" si="12"/>
        <v>652.86074857807887</v>
      </c>
      <c r="S20" s="2">
        <f t="shared" si="13"/>
        <v>1545.9839789418604</v>
      </c>
      <c r="T20" s="2">
        <f t="shared" si="14"/>
        <v>196445.13830457188</v>
      </c>
      <c r="V20" s="2"/>
      <c r="W20" s="1"/>
      <c r="X20" s="2"/>
    </row>
    <row r="21" spans="1:24">
      <c r="A21">
        <v>5</v>
      </c>
      <c r="B21" s="1">
        <f t="shared" si="0"/>
        <v>986.72069355097176</v>
      </c>
      <c r="C21" s="4">
        <f t="shared" si="1"/>
        <v>1427.0621344078713</v>
      </c>
      <c r="D21" s="2">
        <f t="shared" si="2"/>
        <v>297812.76492215722</v>
      </c>
      <c r="F21" s="1">
        <f t="shared" si="3"/>
        <v>985.13913425570047</v>
      </c>
      <c r="G21" s="2">
        <f t="shared" si="4"/>
        <v>1545.9839789418604</v>
      </c>
      <c r="H21" s="2">
        <f t="shared" si="5"/>
        <v>297214.20833084045</v>
      </c>
      <c r="I21" s="2"/>
      <c r="J21">
        <f t="shared" si="6"/>
        <v>649.90599922429203</v>
      </c>
      <c r="K21" s="2">
        <f t="shared" si="7"/>
        <v>1545.9839789418604</v>
      </c>
      <c r="L21" s="2">
        <f t="shared" si="8"/>
        <v>295549.06032485433</v>
      </c>
      <c r="N21" s="2">
        <f t="shared" si="9"/>
        <v>657.81379570064757</v>
      </c>
      <c r="O21" s="4">
        <f t="shared" si="10"/>
        <v>951.37475627191418</v>
      </c>
      <c r="P21" s="2">
        <f t="shared" si="11"/>
        <v>198541.84328143808</v>
      </c>
      <c r="R21" s="2">
        <f t="shared" si="12"/>
        <v>649.90599922429203</v>
      </c>
      <c r="S21" s="2">
        <f t="shared" si="13"/>
        <v>1545.9839789418604</v>
      </c>
      <c r="T21" s="2">
        <f t="shared" si="14"/>
        <v>195549.0603248543</v>
      </c>
      <c r="V21" s="2"/>
      <c r="W21" s="1"/>
      <c r="X21" s="2"/>
    </row>
    <row r="22" spans="1:24">
      <c r="A22">
        <v>6</v>
      </c>
      <c r="B22" s="1">
        <f t="shared" si="0"/>
        <v>985.26389728413676</v>
      </c>
      <c r="C22" s="4">
        <f t="shared" si="1"/>
        <v>1427.0621344078713</v>
      </c>
      <c r="D22" s="2">
        <f t="shared" si="2"/>
        <v>297370.96668503346</v>
      </c>
      <c r="F22" s="1">
        <f t="shared" si="3"/>
        <v>983.28367256119725</v>
      </c>
      <c r="G22" s="2">
        <f t="shared" si="4"/>
        <v>1545.9839789418604</v>
      </c>
      <c r="H22" s="2">
        <f t="shared" si="5"/>
        <v>296651.50802445976</v>
      </c>
      <c r="I22" s="2"/>
      <c r="J22">
        <f t="shared" si="6"/>
        <v>646.94147457472639</v>
      </c>
      <c r="K22" s="2">
        <f t="shared" si="7"/>
        <v>1545.9839789418604</v>
      </c>
      <c r="L22" s="2">
        <f t="shared" si="8"/>
        <v>294650.01782048721</v>
      </c>
      <c r="N22" s="2">
        <f t="shared" si="9"/>
        <v>656.84259818942428</v>
      </c>
      <c r="O22" s="4">
        <f t="shared" si="10"/>
        <v>951.37475627191418</v>
      </c>
      <c r="P22" s="2">
        <f t="shared" si="11"/>
        <v>198247.31112335558</v>
      </c>
      <c r="R22" s="2">
        <f t="shared" si="12"/>
        <v>646.94147457472639</v>
      </c>
      <c r="S22" s="2">
        <f t="shared" si="13"/>
        <v>1545.9839789418604</v>
      </c>
      <c r="T22" s="2">
        <f t="shared" si="14"/>
        <v>194650.01782048718</v>
      </c>
      <c r="V22" s="2"/>
      <c r="W22" s="1"/>
      <c r="X22" s="2"/>
    </row>
    <row r="23" spans="1:24">
      <c r="A23">
        <v>7</v>
      </c>
      <c r="B23" s="1">
        <f t="shared" si="0"/>
        <v>983.80228144965224</v>
      </c>
      <c r="C23" s="4">
        <f t="shared" si="1"/>
        <v>1427.0621344078713</v>
      </c>
      <c r="D23" s="2">
        <f t="shared" si="2"/>
        <v>296927.70683207526</v>
      </c>
      <c r="F23" s="1">
        <f t="shared" si="3"/>
        <v>981.42207238092112</v>
      </c>
      <c r="G23" s="2">
        <f t="shared" si="4"/>
        <v>1545.9839789418604</v>
      </c>
      <c r="H23" s="2">
        <f t="shared" si="5"/>
        <v>296086.9461178988</v>
      </c>
      <c r="I23" s="2"/>
      <c r="J23">
        <f t="shared" si="6"/>
        <v>643.96714228944518</v>
      </c>
      <c r="K23" s="2">
        <f t="shared" si="7"/>
        <v>1545.9839789418604</v>
      </c>
      <c r="L23" s="2">
        <f t="shared" si="8"/>
        <v>293748.00098383479</v>
      </c>
      <c r="N23" s="2">
        <f t="shared" si="9"/>
        <v>655.86818763310134</v>
      </c>
      <c r="O23" s="4">
        <f t="shared" si="10"/>
        <v>951.37475627191418</v>
      </c>
      <c r="P23" s="2">
        <f t="shared" si="11"/>
        <v>197951.80455471677</v>
      </c>
      <c r="R23" s="2">
        <f t="shared" si="12"/>
        <v>643.96714228944506</v>
      </c>
      <c r="S23" s="2">
        <f t="shared" si="13"/>
        <v>1545.9839789418604</v>
      </c>
      <c r="T23" s="2">
        <f t="shared" si="14"/>
        <v>193748.00098383476</v>
      </c>
      <c r="V23" s="2"/>
      <c r="W23" s="1"/>
      <c r="X23" s="2"/>
    </row>
    <row r="24" spans="1:24">
      <c r="A24">
        <v>8</v>
      </c>
      <c r="B24" s="1">
        <f t="shared" si="0"/>
        <v>982.33583010278232</v>
      </c>
      <c r="C24" s="4">
        <f t="shared" si="1"/>
        <v>1427.0621344078713</v>
      </c>
      <c r="D24" s="2">
        <f t="shared" si="2"/>
        <v>296482.98052777018</v>
      </c>
      <c r="F24" s="1">
        <f t="shared" si="3"/>
        <v>979.55431340671521</v>
      </c>
      <c r="G24" s="2">
        <f t="shared" si="4"/>
        <v>1545.9839789418604</v>
      </c>
      <c r="H24" s="2">
        <f t="shared" si="5"/>
        <v>295520.51645236363</v>
      </c>
      <c r="I24" s="2"/>
      <c r="J24">
        <f t="shared" si="6"/>
        <v>640.98296992152007</v>
      </c>
      <c r="K24" s="2">
        <f t="shared" si="7"/>
        <v>1545.9839789418604</v>
      </c>
      <c r="L24" s="2">
        <f t="shared" si="8"/>
        <v>292842.99997481448</v>
      </c>
      <c r="N24" s="2">
        <f t="shared" si="9"/>
        <v>654.89055340185462</v>
      </c>
      <c r="O24" s="4">
        <f t="shared" si="10"/>
        <v>951.37475627191418</v>
      </c>
      <c r="P24" s="2">
        <f t="shared" si="11"/>
        <v>197655.32035184669</v>
      </c>
      <c r="R24" s="2">
        <f t="shared" si="12"/>
        <v>640.98296992151995</v>
      </c>
      <c r="S24" s="2">
        <f t="shared" si="13"/>
        <v>1545.9839789418604</v>
      </c>
      <c r="T24" s="2">
        <f t="shared" si="14"/>
        <v>192842.99997481442</v>
      </c>
      <c r="V24" s="2"/>
      <c r="W24" s="1"/>
      <c r="X24" s="2"/>
    </row>
    <row r="25" spans="1:24">
      <c r="A25">
        <v>9</v>
      </c>
      <c r="B25" s="1">
        <f t="shared" si="0"/>
        <v>980.86452724603976</v>
      </c>
      <c r="C25" s="4">
        <f t="shared" si="1"/>
        <v>1427.0621344078713</v>
      </c>
      <c r="D25" s="2">
        <f t="shared" si="2"/>
        <v>296036.78292060836</v>
      </c>
      <c r="F25" s="1">
        <f t="shared" si="3"/>
        <v>977.68037526323633</v>
      </c>
      <c r="G25" s="2">
        <f t="shared" si="4"/>
        <v>1545.9839789418604</v>
      </c>
      <c r="H25" s="2">
        <f t="shared" si="5"/>
        <v>294952.21284868498</v>
      </c>
      <c r="I25" s="2"/>
      <c r="J25">
        <f t="shared" si="6"/>
        <v>637.98892491667789</v>
      </c>
      <c r="K25" s="2">
        <f t="shared" si="7"/>
        <v>1545.9839789418604</v>
      </c>
      <c r="L25" s="2">
        <f t="shared" si="8"/>
        <v>291935.00492078927</v>
      </c>
      <c r="N25" s="2">
        <f t="shared" si="9"/>
        <v>653.90968483069275</v>
      </c>
      <c r="O25" s="4">
        <f t="shared" si="10"/>
        <v>951.37475627191418</v>
      </c>
      <c r="P25" s="2">
        <f t="shared" si="11"/>
        <v>197357.85528040546</v>
      </c>
      <c r="R25" s="2">
        <f t="shared" si="12"/>
        <v>637.98892491667766</v>
      </c>
      <c r="S25" s="2">
        <f t="shared" si="13"/>
        <v>1545.9839789418604</v>
      </c>
      <c r="T25" s="2">
        <f t="shared" si="14"/>
        <v>191935.00492078924</v>
      </c>
      <c r="V25" s="2"/>
      <c r="W25" s="1"/>
      <c r="X25" s="2"/>
    </row>
    <row r="26" spans="1:24">
      <c r="A26">
        <v>10</v>
      </c>
      <c r="B26" s="1">
        <f t="shared" si="0"/>
        <v>979.38835682901265</v>
      </c>
      <c r="C26" s="4">
        <f t="shared" si="1"/>
        <v>1427.0621344078713</v>
      </c>
      <c r="D26" s="2">
        <f t="shared" si="2"/>
        <v>295589.10914302949</v>
      </c>
      <c r="F26" s="1">
        <f t="shared" si="3"/>
        <v>975.80023750773273</v>
      </c>
      <c r="G26" s="2">
        <f t="shared" si="4"/>
        <v>1545.9839789418604</v>
      </c>
      <c r="H26" s="2">
        <f t="shared" si="5"/>
        <v>294382.02910725086</v>
      </c>
      <c r="I26" s="2"/>
      <c r="J26">
        <f t="shared" si="6"/>
        <v>634.98497461294448</v>
      </c>
      <c r="K26" s="2">
        <f t="shared" si="7"/>
        <v>1545.9839789418604</v>
      </c>
      <c r="L26" s="2">
        <f t="shared" si="8"/>
        <v>291024.00591646036</v>
      </c>
      <c r="N26" s="2">
        <f t="shared" si="9"/>
        <v>652.92557121934135</v>
      </c>
      <c r="O26" s="4">
        <f t="shared" si="10"/>
        <v>951.37475627191418</v>
      </c>
      <c r="P26" s="2">
        <f t="shared" si="11"/>
        <v>197059.4060953529</v>
      </c>
      <c r="R26" s="2">
        <f t="shared" si="12"/>
        <v>634.98497461294437</v>
      </c>
      <c r="S26" s="2">
        <f t="shared" si="13"/>
        <v>1545.9839789418604</v>
      </c>
      <c r="T26" s="2">
        <f t="shared" si="14"/>
        <v>191024.00591646033</v>
      </c>
      <c r="V26" s="2"/>
      <c r="W26" s="1"/>
      <c r="X26" s="2"/>
    </row>
    <row r="27" spans="1:24">
      <c r="A27">
        <v>11</v>
      </c>
      <c r="B27" s="1">
        <f t="shared" si="0"/>
        <v>977.90730274818918</v>
      </c>
      <c r="C27" s="4">
        <f t="shared" si="1"/>
        <v>1427.0621344078713</v>
      </c>
      <c r="D27" s="2">
        <f t="shared" si="2"/>
        <v>295139.9543113698</v>
      </c>
      <c r="F27" s="1">
        <f t="shared" si="3"/>
        <v>973.91387962982162</v>
      </c>
      <c r="G27" s="2">
        <f t="shared" si="4"/>
        <v>1545.9839789418604</v>
      </c>
      <c r="H27" s="2">
        <f t="shared" si="5"/>
        <v>293809.9590079388</v>
      </c>
      <c r="I27" s="2"/>
      <c r="J27">
        <f t="shared" si="6"/>
        <v>631.97108624028965</v>
      </c>
      <c r="K27" s="2">
        <f t="shared" si="7"/>
        <v>1545.9839789418604</v>
      </c>
      <c r="L27" s="2">
        <f t="shared" si="8"/>
        <v>290109.99302375881</v>
      </c>
      <c r="N27" s="2">
        <f t="shared" si="9"/>
        <v>651.93820183212586</v>
      </c>
      <c r="O27" s="4">
        <f t="shared" si="10"/>
        <v>951.37475627191418</v>
      </c>
      <c r="P27" s="2">
        <f t="shared" si="11"/>
        <v>196759.96954091309</v>
      </c>
      <c r="R27" s="2">
        <f t="shared" si="12"/>
        <v>631.97108624028954</v>
      </c>
      <c r="S27" s="2">
        <f t="shared" si="13"/>
        <v>1545.9839789418604</v>
      </c>
      <c r="T27" s="2">
        <f t="shared" si="14"/>
        <v>190109.99302375875</v>
      </c>
      <c r="V27" s="2"/>
      <c r="W27" s="1"/>
      <c r="X27" s="2"/>
    </row>
    <row r="28" spans="1:24">
      <c r="A28">
        <v>12</v>
      </c>
      <c r="B28" s="1">
        <f t="shared" si="0"/>
        <v>976.42134884678171</v>
      </c>
      <c r="C28" s="4">
        <f t="shared" si="1"/>
        <v>1427.0621344078713</v>
      </c>
      <c r="D28" s="2">
        <f t="shared" si="2"/>
        <v>294689.31352580874</v>
      </c>
      <c r="F28" s="1">
        <f t="shared" si="3"/>
        <v>972.02128105126428</v>
      </c>
      <c r="G28" s="2">
        <f t="shared" si="4"/>
        <v>1545.9839789418604</v>
      </c>
      <c r="H28" s="2">
        <f t="shared" si="5"/>
        <v>293235.99631004821</v>
      </c>
      <c r="I28" s="2"/>
      <c r="J28">
        <f t="shared" si="6"/>
        <v>628.94722692026869</v>
      </c>
      <c r="K28" s="2">
        <f t="shared" si="7"/>
        <v>1545.9839789418604</v>
      </c>
      <c r="L28" s="2">
        <f t="shared" si="8"/>
        <v>289192.95627173723</v>
      </c>
      <c r="N28" s="2">
        <f t="shared" si="9"/>
        <v>650.94756589785413</v>
      </c>
      <c r="O28" s="4">
        <f t="shared" si="10"/>
        <v>951.37475627191418</v>
      </c>
      <c r="P28" s="2">
        <f t="shared" si="11"/>
        <v>196459.54235053904</v>
      </c>
      <c r="R28" s="2">
        <f t="shared" si="12"/>
        <v>628.94722692026846</v>
      </c>
      <c r="S28" s="2">
        <f t="shared" si="13"/>
        <v>1545.9839789418604</v>
      </c>
      <c r="T28" s="2">
        <f t="shared" si="14"/>
        <v>189192.95627173717</v>
      </c>
      <c r="V28" s="2"/>
      <c r="W28" s="1"/>
      <c r="X28" s="2"/>
    </row>
    <row r="29" spans="1:24">
      <c r="A29">
        <v>13</v>
      </c>
      <c r="B29" s="1">
        <f t="shared" si="0"/>
        <v>974.93047891455046</v>
      </c>
      <c r="C29" s="4">
        <f t="shared" si="1"/>
        <v>1427.0621344078713</v>
      </c>
      <c r="D29" s="2">
        <f t="shared" si="2"/>
        <v>294237.1818703154</v>
      </c>
      <c r="F29" s="1">
        <f t="shared" si="3"/>
        <v>970.12242112574279</v>
      </c>
      <c r="G29" s="2">
        <f t="shared" si="4"/>
        <v>1545.9839789418604</v>
      </c>
      <c r="H29" s="2">
        <f t="shared" si="5"/>
        <v>292660.13475223212</v>
      </c>
      <c r="I29" s="2"/>
      <c r="J29">
        <f t="shared" si="6"/>
        <v>625.91336366566395</v>
      </c>
      <c r="K29" s="2">
        <f t="shared" si="7"/>
        <v>1545.9839789418604</v>
      </c>
      <c r="L29" s="2">
        <f t="shared" si="8"/>
        <v>288272.88565646106</v>
      </c>
      <c r="N29" s="2">
        <f t="shared" si="9"/>
        <v>649.95365260969993</v>
      </c>
      <c r="O29" s="4">
        <f t="shared" si="10"/>
        <v>951.37475627191418</v>
      </c>
      <c r="P29" s="2">
        <f t="shared" si="11"/>
        <v>196158.12124687681</v>
      </c>
      <c r="R29" s="2">
        <f t="shared" si="12"/>
        <v>625.91336366566384</v>
      </c>
      <c r="S29" s="2">
        <f t="shared" si="13"/>
        <v>1545.9839789418604</v>
      </c>
      <c r="T29" s="2">
        <f t="shared" si="14"/>
        <v>188272.88565646097</v>
      </c>
      <c r="V29" s="2"/>
      <c r="W29" s="1"/>
      <c r="X29" s="2"/>
    </row>
    <row r="30" spans="1:24">
      <c r="A30">
        <v>14</v>
      </c>
      <c r="B30" s="1">
        <f t="shared" si="0"/>
        <v>973.43467668762685</v>
      </c>
      <c r="C30" s="4">
        <f t="shared" si="1"/>
        <v>1427.0621344078713</v>
      </c>
      <c r="D30" s="2">
        <f t="shared" si="2"/>
        <v>293783.55441259517</v>
      </c>
      <c r="F30" s="1">
        <f t="shared" si="3"/>
        <v>968.21727913863458</v>
      </c>
      <c r="G30" s="2">
        <f t="shared" si="4"/>
        <v>1545.9839789418604</v>
      </c>
      <c r="H30" s="2">
        <f t="shared" si="5"/>
        <v>292082.36805242888</v>
      </c>
      <c r="I30" s="2"/>
      <c r="J30">
        <f t="shared" si="6"/>
        <v>622.86946338012535</v>
      </c>
      <c r="K30" s="2">
        <f t="shared" si="7"/>
        <v>1545.9839789418604</v>
      </c>
      <c r="L30" s="2">
        <f t="shared" si="8"/>
        <v>287349.77114089933</v>
      </c>
      <c r="N30" s="2">
        <f t="shared" si="9"/>
        <v>648.95645112508407</v>
      </c>
      <c r="O30" s="4">
        <f t="shared" si="10"/>
        <v>951.37475627191418</v>
      </c>
      <c r="P30" s="2">
        <f t="shared" si="11"/>
        <v>195855.70294172998</v>
      </c>
      <c r="R30" s="2">
        <f t="shared" si="12"/>
        <v>622.86946338012501</v>
      </c>
      <c r="S30" s="2">
        <f t="shared" si="13"/>
        <v>1545.9839789418604</v>
      </c>
      <c r="T30" s="2">
        <f t="shared" si="14"/>
        <v>187349.77114089925</v>
      </c>
      <c r="V30" s="2"/>
      <c r="W30" s="1"/>
      <c r="X30" s="2"/>
    </row>
    <row r="31" spans="1:24">
      <c r="A31">
        <v>15</v>
      </c>
      <c r="B31" s="1">
        <f t="shared" si="0"/>
        <v>971.93392584833566</v>
      </c>
      <c r="C31" s="4">
        <f t="shared" si="1"/>
        <v>1427.0621344078713</v>
      </c>
      <c r="D31" s="2">
        <f t="shared" si="2"/>
        <v>293328.42620403564</v>
      </c>
      <c r="F31" s="1">
        <f t="shared" si="3"/>
        <v>966.30583430678553</v>
      </c>
      <c r="G31" s="2">
        <f t="shared" si="4"/>
        <v>1545.9839789418604</v>
      </c>
      <c r="H31" s="2">
        <f t="shared" si="5"/>
        <v>291502.68990779383</v>
      </c>
      <c r="I31" s="2"/>
      <c r="J31">
        <f t="shared" si="6"/>
        <v>619.81549285780864</v>
      </c>
      <c r="K31" s="2">
        <f t="shared" si="7"/>
        <v>1545.9839789418604</v>
      </c>
      <c r="L31" s="2">
        <f t="shared" si="8"/>
        <v>286423.6026548153</v>
      </c>
      <c r="N31" s="2">
        <f t="shared" si="9"/>
        <v>647.95595056555669</v>
      </c>
      <c r="O31" s="4">
        <f t="shared" si="10"/>
        <v>951.37475627191418</v>
      </c>
      <c r="P31" s="2">
        <f t="shared" si="11"/>
        <v>195552.28413602361</v>
      </c>
      <c r="R31" s="2">
        <f t="shared" si="12"/>
        <v>619.81549285780829</v>
      </c>
      <c r="S31" s="2">
        <f t="shared" si="13"/>
        <v>1545.9839789418604</v>
      </c>
      <c r="T31" s="2">
        <f t="shared" si="14"/>
        <v>186423.60265481519</v>
      </c>
      <c r="V31" s="2"/>
      <c r="W31" s="1"/>
      <c r="X31" s="2"/>
    </row>
    <row r="32" spans="1:24">
      <c r="A32">
        <v>16</v>
      </c>
      <c r="B32" s="1">
        <f t="shared" si="0"/>
        <v>970.42821002501796</v>
      </c>
      <c r="C32" s="4">
        <f t="shared" si="1"/>
        <v>1427.0621344078713</v>
      </c>
      <c r="D32" s="2">
        <f t="shared" si="2"/>
        <v>292871.79227965279</v>
      </c>
      <c r="F32" s="1">
        <f t="shared" si="3"/>
        <v>964.38806577828461</v>
      </c>
      <c r="G32" s="2">
        <f t="shared" si="4"/>
        <v>1545.9839789418604</v>
      </c>
      <c r="H32" s="2">
        <f t="shared" si="5"/>
        <v>290921.09399463027</v>
      </c>
      <c r="I32" s="2"/>
      <c r="J32">
        <f t="shared" si="6"/>
        <v>616.75141878301395</v>
      </c>
      <c r="K32" s="2">
        <f t="shared" si="7"/>
        <v>1545.9839789418604</v>
      </c>
      <c r="L32" s="2">
        <f t="shared" si="8"/>
        <v>285494.37009465648</v>
      </c>
      <c r="N32" s="2">
        <f t="shared" si="9"/>
        <v>646.95214001667807</v>
      </c>
      <c r="O32" s="4">
        <f t="shared" si="10"/>
        <v>951.37475627191418</v>
      </c>
      <c r="P32" s="2">
        <f t="shared" si="11"/>
        <v>195247.86151976837</v>
      </c>
      <c r="R32" s="2">
        <f t="shared" si="12"/>
        <v>616.75141878301349</v>
      </c>
      <c r="S32" s="2">
        <f t="shared" si="13"/>
        <v>1545.9839789418604</v>
      </c>
      <c r="T32" s="2">
        <f t="shared" si="14"/>
        <v>185494.37009465633</v>
      </c>
      <c r="V32" s="2"/>
      <c r="W32" s="1"/>
      <c r="X32" s="2"/>
    </row>
    <row r="33" spans="1:24">
      <c r="A33">
        <v>17</v>
      </c>
      <c r="B33" s="1">
        <f t="shared" si="0"/>
        <v>968.91751279185121</v>
      </c>
      <c r="C33" s="4">
        <f t="shared" si="1"/>
        <v>1427.0621344078713</v>
      </c>
      <c r="D33" s="2">
        <f t="shared" si="2"/>
        <v>292413.64765803679</v>
      </c>
      <c r="F33" s="1">
        <f t="shared" si="3"/>
        <v>962.46395263223519</v>
      </c>
      <c r="G33" s="2">
        <f t="shared" si="4"/>
        <v>1545.9839789418604</v>
      </c>
      <c r="H33" s="2">
        <f t="shared" si="5"/>
        <v>290337.57396832062</v>
      </c>
      <c r="I33" s="2"/>
      <c r="J33">
        <f t="shared" si="6"/>
        <v>613.67720772982182</v>
      </c>
      <c r="K33" s="2">
        <f t="shared" si="7"/>
        <v>1545.9839789418604</v>
      </c>
      <c r="L33" s="2">
        <f t="shared" si="8"/>
        <v>284562.06332344445</v>
      </c>
      <c r="N33" s="2">
        <f t="shared" si="9"/>
        <v>645.94500852790031</v>
      </c>
      <c r="O33" s="4">
        <f t="shared" si="10"/>
        <v>951.37475627191418</v>
      </c>
      <c r="P33" s="2">
        <f t="shared" si="11"/>
        <v>194942.43177202434</v>
      </c>
      <c r="R33" s="2">
        <f t="shared" si="12"/>
        <v>613.67720772982136</v>
      </c>
      <c r="S33" s="2">
        <f t="shared" si="13"/>
        <v>1545.9839789418604</v>
      </c>
      <c r="T33" s="2">
        <f t="shared" si="14"/>
        <v>184562.06332344428</v>
      </c>
      <c r="V33" s="2"/>
      <c r="W33" s="1"/>
      <c r="X33" s="2"/>
    </row>
    <row r="34" spans="1:24">
      <c r="A34">
        <v>18</v>
      </c>
      <c r="B34" s="1">
        <f t="shared" si="0"/>
        <v>967.4018176686717</v>
      </c>
      <c r="C34" s="4">
        <f t="shared" si="1"/>
        <v>1427.0621344078713</v>
      </c>
      <c r="D34" s="2">
        <f t="shared" si="2"/>
        <v>291953.98734129762</v>
      </c>
      <c r="F34" s="1">
        <f t="shared" si="3"/>
        <v>960.53347387852739</v>
      </c>
      <c r="G34" s="2">
        <f t="shared" si="4"/>
        <v>1545.9839789418604</v>
      </c>
      <c r="H34" s="2">
        <f t="shared" si="5"/>
        <v>289752.12346325727</v>
      </c>
      <c r="I34" s="2"/>
      <c r="J34">
        <f t="shared" si="6"/>
        <v>610.59282616172879</v>
      </c>
      <c r="K34" s="2">
        <f t="shared" si="7"/>
        <v>1545.9839789418604</v>
      </c>
      <c r="L34" s="2">
        <f t="shared" si="8"/>
        <v>283626.6721706643</v>
      </c>
      <c r="N34" s="2">
        <f t="shared" si="9"/>
        <v>644.93454511244715</v>
      </c>
      <c r="O34" s="4">
        <f t="shared" si="10"/>
        <v>951.37475627191418</v>
      </c>
      <c r="P34" s="2">
        <f t="shared" si="11"/>
        <v>194635.99156086487</v>
      </c>
      <c r="R34" s="2">
        <f>T33*$R$4/12</f>
        <v>610.59282616172811</v>
      </c>
      <c r="S34" s="2">
        <f>S33</f>
        <v>1545.9839789418604</v>
      </c>
      <c r="T34" s="2">
        <f>T33-S34+R34</f>
        <v>183626.67217066415</v>
      </c>
      <c r="V34" s="2"/>
      <c r="W34" s="1"/>
      <c r="X34" s="2"/>
    </row>
    <row r="35" spans="1:24">
      <c r="A35">
        <v>19</v>
      </c>
      <c r="B35" s="1">
        <f t="shared" si="0"/>
        <v>965.88110812079287</v>
      </c>
      <c r="C35" s="4">
        <f t="shared" si="1"/>
        <v>1427.0621344078713</v>
      </c>
      <c r="D35" s="2">
        <f t="shared" si="2"/>
        <v>291492.80631501053</v>
      </c>
      <c r="F35" s="1">
        <f t="shared" si="3"/>
        <v>958.59660845760948</v>
      </c>
      <c r="G35" s="2">
        <f t="shared" si="4"/>
        <v>1545.9839789418604</v>
      </c>
      <c r="H35" s="2">
        <f t="shared" si="5"/>
        <v>289164.73609277303</v>
      </c>
      <c r="I35" s="2"/>
      <c r="J35">
        <f t="shared" si="6"/>
        <v>607.49824043128103</v>
      </c>
      <c r="K35" s="2">
        <f t="shared" si="7"/>
        <v>1545.9839789418604</v>
      </c>
      <c r="L35" s="2">
        <f t="shared" si="8"/>
        <v>282688.18643215374</v>
      </c>
      <c r="N35" s="2">
        <f t="shared" si="9"/>
        <v>643.9207387471946</v>
      </c>
      <c r="O35" s="4">
        <f t="shared" si="10"/>
        <v>951.37475627191418</v>
      </c>
      <c r="P35" s="2">
        <f t="shared" si="11"/>
        <v>194328.53754334015</v>
      </c>
      <c r="R35" s="2">
        <f t="shared" ref="R35:R40" si="15">T34*$R$4/12</f>
        <v>607.49824043128058</v>
      </c>
      <c r="S35" s="2">
        <f t="shared" ref="S35:S40" si="16">S34</f>
        <v>1545.9839789418604</v>
      </c>
      <c r="T35" s="2">
        <f t="shared" ref="T35:T40" si="17">T34-S35+R35</f>
        <v>182688.18643215357</v>
      </c>
      <c r="V35" s="2"/>
      <c r="W35" s="1"/>
      <c r="X35" s="2"/>
    </row>
    <row r="36" spans="1:24">
      <c r="A36">
        <v>20</v>
      </c>
      <c r="B36" s="1">
        <f t="shared" si="0"/>
        <v>964.35536755882652</v>
      </c>
      <c r="C36" s="4">
        <f t="shared" si="1"/>
        <v>1427.0621344078713</v>
      </c>
      <c r="D36" s="2">
        <f t="shared" si="2"/>
        <v>291030.0995481615</v>
      </c>
      <c r="F36" s="1">
        <f t="shared" si="3"/>
        <v>956.65333524025743</v>
      </c>
      <c r="G36" s="2">
        <f t="shared" si="4"/>
        <v>1545.9839789418604</v>
      </c>
      <c r="H36" s="2">
        <f t="shared" si="5"/>
        <v>288575.40544907143</v>
      </c>
      <c r="I36" s="2"/>
      <c r="J36">
        <f t="shared" si="6"/>
        <v>604.39341677970867</v>
      </c>
      <c r="K36" s="2">
        <f t="shared" si="7"/>
        <v>1545.9839789418604</v>
      </c>
      <c r="L36" s="2">
        <f t="shared" si="8"/>
        <v>281746.59586999158</v>
      </c>
      <c r="N36" s="2">
        <f t="shared" si="9"/>
        <v>642.90357837255033</v>
      </c>
      <c r="O36" s="4">
        <f t="shared" si="10"/>
        <v>951.37475627191418</v>
      </c>
      <c r="P36" s="2">
        <f t="shared" si="11"/>
        <v>194020.06636544078</v>
      </c>
      <c r="R36" s="2">
        <f t="shared" si="15"/>
        <v>604.39341677970799</v>
      </c>
      <c r="S36" s="2">
        <f t="shared" si="16"/>
        <v>1545.9839789418604</v>
      </c>
      <c r="T36" s="2">
        <f t="shared" si="17"/>
        <v>181746.5958699914</v>
      </c>
      <c r="V36" s="2"/>
      <c r="W36" s="1"/>
      <c r="X36" s="2"/>
    </row>
    <row r="37" spans="1:24">
      <c r="A37">
        <v>21</v>
      </c>
      <c r="B37" s="1">
        <f t="shared" si="0"/>
        <v>962.82457933850094</v>
      </c>
      <c r="C37" s="4">
        <f t="shared" si="1"/>
        <v>1427.0621344078713</v>
      </c>
      <c r="D37" s="2">
        <f t="shared" si="2"/>
        <v>290565.86199309211</v>
      </c>
      <c r="F37" s="1">
        <f t="shared" si="3"/>
        <v>954.70363302734461</v>
      </c>
      <c r="G37" s="2">
        <f t="shared" si="4"/>
        <v>1545.9839789418604</v>
      </c>
      <c r="H37" s="2">
        <f t="shared" si="5"/>
        <v>287984.1251031569</v>
      </c>
      <c r="I37" s="2"/>
      <c r="J37">
        <f t="shared" si="6"/>
        <v>601.27832133655545</v>
      </c>
      <c r="K37" s="2">
        <f t="shared" si="7"/>
        <v>1545.9839789418604</v>
      </c>
      <c r="L37" s="2">
        <f t="shared" si="8"/>
        <v>280801.89021238626</v>
      </c>
      <c r="N37" s="2">
        <f t="shared" si="9"/>
        <v>641.88305289233324</v>
      </c>
      <c r="O37" s="4">
        <f t="shared" si="10"/>
        <v>951.37475627191418</v>
      </c>
      <c r="P37" s="2">
        <f t="shared" si="11"/>
        <v>193710.5746620612</v>
      </c>
      <c r="R37" s="2">
        <f t="shared" si="15"/>
        <v>601.27832133655488</v>
      </c>
      <c r="S37" s="2">
        <f t="shared" si="16"/>
        <v>1545.9839789418604</v>
      </c>
      <c r="T37" s="2">
        <f t="shared" si="17"/>
        <v>180801.89021238609</v>
      </c>
      <c r="V37" s="2"/>
      <c r="W37" s="1"/>
      <c r="X37" s="2"/>
    </row>
    <row r="38" spans="1:24">
      <c r="A38">
        <v>22</v>
      </c>
      <c r="B38" s="1">
        <f t="shared" si="0"/>
        <v>961.28872676047968</v>
      </c>
      <c r="C38" s="4">
        <f t="shared" si="1"/>
        <v>1427.0621344078713</v>
      </c>
      <c r="D38" s="2">
        <f t="shared" si="2"/>
        <v>290100.08858544473</v>
      </c>
      <c r="F38" s="1">
        <f t="shared" si="3"/>
        <v>952.74748054961071</v>
      </c>
      <c r="G38" s="2">
        <f t="shared" si="4"/>
        <v>1545.9839789418604</v>
      </c>
      <c r="H38" s="2">
        <f t="shared" si="5"/>
        <v>287390.88860476465</v>
      </c>
      <c r="I38" s="2"/>
      <c r="J38">
        <f t="shared" si="6"/>
        <v>598.15292011931126</v>
      </c>
      <c r="K38" s="2">
        <f t="shared" si="7"/>
        <v>1545.9839789418604</v>
      </c>
      <c r="L38" s="2">
        <f t="shared" si="8"/>
        <v>279854.05915356369</v>
      </c>
      <c r="N38" s="2">
        <f t="shared" si="9"/>
        <v>640.85915117365244</v>
      </c>
      <c r="O38" s="4">
        <f t="shared" si="10"/>
        <v>951.37475627191418</v>
      </c>
      <c r="P38" s="2">
        <f t="shared" si="11"/>
        <v>193400.05905696293</v>
      </c>
      <c r="R38" s="2">
        <f t="shared" si="15"/>
        <v>598.15292011931058</v>
      </c>
      <c r="S38" s="2">
        <f t="shared" si="16"/>
        <v>1545.9839789418604</v>
      </c>
      <c r="T38" s="2">
        <f t="shared" si="17"/>
        <v>179854.05915356355</v>
      </c>
      <c r="V38" s="2"/>
      <c r="W38" s="1"/>
      <c r="X38" s="2"/>
    </row>
    <row r="39" spans="1:24">
      <c r="A39">
        <v>23</v>
      </c>
      <c r="B39" s="1">
        <f t="shared" si="0"/>
        <v>959.74779307017968</v>
      </c>
      <c r="C39" s="4">
        <f t="shared" si="1"/>
        <v>1427.0621344078713</v>
      </c>
      <c r="D39" s="2">
        <f t="shared" si="2"/>
        <v>289632.77424410701</v>
      </c>
      <c r="F39" s="1">
        <f t="shared" si="3"/>
        <v>950.78485646742968</v>
      </c>
      <c r="G39" s="2">
        <f t="shared" si="4"/>
        <v>1545.9839789418604</v>
      </c>
      <c r="H39" s="2">
        <f t="shared" si="5"/>
        <v>286795.68948229024</v>
      </c>
      <c r="I39" s="2"/>
      <c r="J39">
        <f t="shared" si="6"/>
        <v>595.01717903303984</v>
      </c>
      <c r="K39" s="2">
        <f t="shared" si="7"/>
        <v>1545.9839789418604</v>
      </c>
      <c r="L39" s="2">
        <f t="shared" si="8"/>
        <v>278903.09235365485</v>
      </c>
      <c r="N39" s="2">
        <f t="shared" si="9"/>
        <v>639.83186204678566</v>
      </c>
      <c r="O39" s="4">
        <f t="shared" si="10"/>
        <v>951.37475627191418</v>
      </c>
      <c r="P39" s="2">
        <f t="shared" si="11"/>
        <v>193088.5161627378</v>
      </c>
      <c r="R39" s="2">
        <f t="shared" si="15"/>
        <v>595.01717903303938</v>
      </c>
      <c r="S39" s="2">
        <f t="shared" si="16"/>
        <v>1545.9839789418604</v>
      </c>
      <c r="T39" s="2">
        <f t="shared" si="17"/>
        <v>178903.09235365473</v>
      </c>
      <c r="V39" s="2"/>
      <c r="W39" s="1"/>
      <c r="X39" s="2"/>
    </row>
    <row r="40" spans="1:24">
      <c r="A40">
        <v>24</v>
      </c>
      <c r="B40" s="1">
        <f t="shared" si="0"/>
        <v>958.20176145758739</v>
      </c>
      <c r="C40" s="4">
        <f t="shared" si="1"/>
        <v>1427.0621344078713</v>
      </c>
      <c r="D40" s="2">
        <f t="shared" si="2"/>
        <v>289163.91387115675</v>
      </c>
      <c r="F40" s="1">
        <f t="shared" si="3"/>
        <v>948.81573937057692</v>
      </c>
      <c r="G40" s="2">
        <f t="shared" si="4"/>
        <v>1545.9839789418604</v>
      </c>
      <c r="H40" s="2">
        <f t="shared" si="5"/>
        <v>286198.52124271897</v>
      </c>
      <c r="I40" s="2"/>
      <c r="J40">
        <f t="shared" si="6"/>
        <v>591.87106387000813</v>
      </c>
      <c r="K40" s="2">
        <f t="shared" si="7"/>
        <v>1545.9839789418604</v>
      </c>
      <c r="L40" s="2">
        <f t="shared" si="8"/>
        <v>277948.97943858302</v>
      </c>
      <c r="N40" s="2">
        <f t="shared" si="9"/>
        <v>638.80117430505754</v>
      </c>
      <c r="O40" s="4">
        <f t="shared" si="10"/>
        <v>951.37475627191418</v>
      </c>
      <c r="P40" s="2">
        <f t="shared" si="11"/>
        <v>192775.94258077093</v>
      </c>
      <c r="R40" s="2">
        <f t="shared" si="15"/>
        <v>591.87106387000779</v>
      </c>
      <c r="S40" s="2">
        <f t="shared" si="16"/>
        <v>1545.9839789418604</v>
      </c>
      <c r="T40" s="2">
        <f t="shared" si="17"/>
        <v>177948.97943858287</v>
      </c>
      <c r="V40" s="2"/>
      <c r="W40" s="1"/>
      <c r="X40" s="2"/>
    </row>
    <row r="41" spans="1:24">
      <c r="A41">
        <v>25</v>
      </c>
      <c r="B41" s="1">
        <f t="shared" si="0"/>
        <v>956.65061505707683</v>
      </c>
      <c r="C41" s="4">
        <f t="shared" si="1"/>
        <v>1427.0621344078713</v>
      </c>
      <c r="D41" s="2">
        <f t="shared" si="2"/>
        <v>288693.50235180598</v>
      </c>
      <c r="F41" s="1">
        <f t="shared" si="3"/>
        <v>946.84010777799529</v>
      </c>
      <c r="G41" s="2">
        <f t="shared" si="4"/>
        <v>1545.9839789418604</v>
      </c>
      <c r="H41" s="2">
        <f t="shared" si="5"/>
        <v>285599.37737155508</v>
      </c>
      <c r="I41" s="2"/>
      <c r="J41">
        <f t="shared" si="6"/>
        <v>588.71454030931216</v>
      </c>
      <c r="K41" s="2">
        <f t="shared" si="7"/>
        <v>1545.9839789418604</v>
      </c>
      <c r="L41" s="2">
        <f t="shared" si="8"/>
        <v>276991.70999995049</v>
      </c>
      <c r="N41" s="2">
        <f t="shared" si="9"/>
        <v>637.76707670471717</v>
      </c>
      <c r="O41" s="4">
        <f t="shared" si="10"/>
        <v>951.37475627191418</v>
      </c>
      <c r="P41" s="2">
        <f t="shared" si="11"/>
        <v>192462.33490120372</v>
      </c>
      <c r="R41" s="2">
        <f>T40*$R$4/12</f>
        <v>588.7145403093117</v>
      </c>
      <c r="S41" s="2">
        <f>S40</f>
        <v>1545.9839789418604</v>
      </c>
      <c r="T41" s="2">
        <f>T40-S41+R41</f>
        <v>176991.70999995031</v>
      </c>
      <c r="V41" s="2"/>
      <c r="W41" s="1"/>
      <c r="X41" s="2"/>
    </row>
    <row r="42" spans="1:24">
      <c r="A42">
        <v>26</v>
      </c>
      <c r="B42" s="1">
        <f t="shared" si="0"/>
        <v>955.09433694722475</v>
      </c>
      <c r="C42" s="4">
        <f t="shared" si="1"/>
        <v>1427.0621344078713</v>
      </c>
      <c r="D42" s="2">
        <f t="shared" si="2"/>
        <v>288221.53455434536</v>
      </c>
      <c r="F42" s="1">
        <f t="shared" si="3"/>
        <v>944.8579401375614</v>
      </c>
      <c r="G42" s="2">
        <f t="shared" si="4"/>
        <v>1545.9839789418604</v>
      </c>
      <c r="H42" s="2">
        <f t="shared" si="5"/>
        <v>284998.25133275078</v>
      </c>
      <c r="I42" s="2"/>
      <c r="J42">
        <f t="shared" si="6"/>
        <v>585.54757391650287</v>
      </c>
      <c r="K42" s="2">
        <f t="shared" si="7"/>
        <v>1545.9839789418604</v>
      </c>
      <c r="L42" s="2">
        <f t="shared" si="8"/>
        <v>276031.27359492512</v>
      </c>
      <c r="N42" s="2">
        <f t="shared" si="9"/>
        <v>636.72955796481563</v>
      </c>
      <c r="O42" s="4">
        <f t="shared" si="10"/>
        <v>951.37475627191418</v>
      </c>
      <c r="P42" s="2">
        <f t="shared" si="11"/>
        <v>192147.68970289661</v>
      </c>
      <c r="R42" s="2">
        <f t="shared" ref="R42:R56" si="18">T41*$R$4/12</f>
        <v>585.5475739165023</v>
      </c>
      <c r="S42" s="2">
        <f t="shared" ref="S42:S56" si="19">S41</f>
        <v>1545.9839789418604</v>
      </c>
      <c r="T42" s="2">
        <f t="shared" ref="T42:T56" si="20">T41-S42+R42</f>
        <v>176031.27359492495</v>
      </c>
      <c r="V42" s="2"/>
      <c r="W42" s="1"/>
      <c r="X42" s="2"/>
    </row>
    <row r="43" spans="1:24">
      <c r="A43">
        <v>27</v>
      </c>
      <c r="B43" s="1">
        <f t="shared" si="0"/>
        <v>953.53291015062587</v>
      </c>
      <c r="C43" s="4">
        <f t="shared" si="1"/>
        <v>1427.0621344078713</v>
      </c>
      <c r="D43" s="2">
        <f t="shared" si="2"/>
        <v>287748.00533008814</v>
      </c>
      <c r="F43" s="1">
        <f t="shared" si="3"/>
        <v>942.86921482585046</v>
      </c>
      <c r="G43" s="2">
        <f t="shared" si="4"/>
        <v>1545.9839789418604</v>
      </c>
      <c r="H43" s="2">
        <f t="shared" si="5"/>
        <v>284395.13656863477</v>
      </c>
      <c r="I43" s="2"/>
      <c r="J43">
        <f t="shared" si="6"/>
        <v>582.37013014321053</v>
      </c>
      <c r="K43" s="2">
        <f t="shared" si="7"/>
        <v>1545.9839789418604</v>
      </c>
      <c r="L43" s="2">
        <f t="shared" si="8"/>
        <v>275067.65974612645</v>
      </c>
      <c r="N43" s="2">
        <f t="shared" si="9"/>
        <v>635.68860676708289</v>
      </c>
      <c r="O43" s="4">
        <f t="shared" si="10"/>
        <v>951.37475627191418</v>
      </c>
      <c r="P43" s="2">
        <f t="shared" si="11"/>
        <v>191832.00355339175</v>
      </c>
      <c r="R43" s="2">
        <f t="shared" si="18"/>
        <v>582.37013014321008</v>
      </c>
      <c r="S43" s="2">
        <f t="shared" si="19"/>
        <v>1545.9839789418604</v>
      </c>
      <c r="T43" s="2">
        <f t="shared" si="20"/>
        <v>175067.6597461263</v>
      </c>
      <c r="V43" s="2"/>
      <c r="W43" s="1"/>
      <c r="X43" s="2"/>
    </row>
    <row r="44" spans="1:24">
      <c r="A44">
        <v>28</v>
      </c>
      <c r="B44" s="1">
        <f t="shared" si="0"/>
        <v>951.96631763370817</v>
      </c>
      <c r="C44" s="4">
        <f t="shared" si="1"/>
        <v>1427.0621344078713</v>
      </c>
      <c r="D44" s="2">
        <f t="shared" si="2"/>
        <v>287272.90951331396</v>
      </c>
      <c r="F44" s="1">
        <f t="shared" si="3"/>
        <v>940.87391014790001</v>
      </c>
      <c r="G44" s="2">
        <f t="shared" si="4"/>
        <v>1545.9839789418604</v>
      </c>
      <c r="H44" s="2">
        <f t="shared" si="5"/>
        <v>283790.02649984078</v>
      </c>
      <c r="I44" s="2"/>
      <c r="J44">
        <f t="shared" si="6"/>
        <v>579.18217432676829</v>
      </c>
      <c r="K44" s="2">
        <f t="shared" si="7"/>
        <v>1545.9839789418604</v>
      </c>
      <c r="L44" s="2">
        <f t="shared" si="8"/>
        <v>274100.85794151138</v>
      </c>
      <c r="N44" s="2">
        <f t="shared" si="9"/>
        <v>634.64421175580435</v>
      </c>
      <c r="O44" s="4">
        <f t="shared" si="10"/>
        <v>951.37475627191418</v>
      </c>
      <c r="P44" s="2">
        <f t="shared" si="11"/>
        <v>191515.27300887564</v>
      </c>
      <c r="R44" s="2">
        <f t="shared" si="18"/>
        <v>579.18217432676784</v>
      </c>
      <c r="S44" s="2">
        <f t="shared" si="19"/>
        <v>1545.9839789418604</v>
      </c>
      <c r="T44" s="2">
        <f t="shared" si="20"/>
        <v>174100.8579415112</v>
      </c>
      <c r="V44" s="2"/>
      <c r="W44" s="1"/>
      <c r="X44" s="2"/>
    </row>
    <row r="45" spans="1:24">
      <c r="A45">
        <v>29</v>
      </c>
      <c r="B45" s="1">
        <f t="shared" si="0"/>
        <v>950.39454230654701</v>
      </c>
      <c r="C45" s="4">
        <f t="shared" si="1"/>
        <v>1427.0621344078713</v>
      </c>
      <c r="D45" s="2">
        <f t="shared" si="2"/>
        <v>286796.24192121264</v>
      </c>
      <c r="F45" s="1">
        <f t="shared" si="3"/>
        <v>938.87200433697319</v>
      </c>
      <c r="G45" s="2">
        <f t="shared" si="4"/>
        <v>1545.9839789418604</v>
      </c>
      <c r="H45" s="2">
        <f t="shared" si="5"/>
        <v>283182.91452523589</v>
      </c>
      <c r="I45" s="2"/>
      <c r="J45">
        <f t="shared" si="6"/>
        <v>575.9836716898335</v>
      </c>
      <c r="K45" s="2">
        <f t="shared" si="7"/>
        <v>1545.9839789418604</v>
      </c>
      <c r="L45" s="2">
        <f t="shared" si="8"/>
        <v>273130.85763425933</v>
      </c>
      <c r="N45" s="2">
        <f t="shared" si="9"/>
        <v>633.59636153769691</v>
      </c>
      <c r="O45" s="4">
        <f t="shared" si="10"/>
        <v>951.37475627191418</v>
      </c>
      <c r="P45" s="2">
        <f t="shared" si="11"/>
        <v>191197.49461414141</v>
      </c>
      <c r="R45" s="2">
        <f t="shared" si="18"/>
        <v>575.98367168983293</v>
      </c>
      <c r="S45" s="2">
        <f t="shared" si="19"/>
        <v>1545.9839789418604</v>
      </c>
      <c r="T45" s="2">
        <f t="shared" si="20"/>
        <v>173130.85763425918</v>
      </c>
      <c r="V45" s="2"/>
      <c r="W45" s="1"/>
      <c r="X45" s="2"/>
    </row>
    <row r="46" spans="1:24">
      <c r="A46">
        <v>30</v>
      </c>
      <c r="B46" s="1">
        <f t="shared" si="0"/>
        <v>948.81756702267842</v>
      </c>
      <c r="C46" s="4">
        <f t="shared" si="1"/>
        <v>1427.0621344078713</v>
      </c>
      <c r="D46" s="2">
        <f t="shared" si="2"/>
        <v>286317.99735382746</v>
      </c>
      <c r="F46" s="1">
        <f t="shared" si="3"/>
        <v>936.86347555432201</v>
      </c>
      <c r="G46" s="2">
        <f t="shared" si="4"/>
        <v>1545.9839789418604</v>
      </c>
      <c r="H46" s="2">
        <f t="shared" si="5"/>
        <v>282573.79402184836</v>
      </c>
      <c r="I46" s="2"/>
      <c r="J46">
        <f t="shared" si="6"/>
        <v>572.774587340008</v>
      </c>
      <c r="K46" s="2">
        <f t="shared" si="7"/>
        <v>1545.9839789418604</v>
      </c>
      <c r="L46" s="2">
        <f t="shared" si="8"/>
        <v>272157.64824265748</v>
      </c>
      <c r="N46" s="2">
        <f t="shared" si="9"/>
        <v>632.54504468178447</v>
      </c>
      <c r="O46" s="4">
        <f t="shared" si="10"/>
        <v>951.37475627191418</v>
      </c>
      <c r="P46" s="2">
        <f t="shared" si="11"/>
        <v>190878.66490255127</v>
      </c>
      <c r="R46" s="2">
        <f t="shared" si="18"/>
        <v>572.77458734000743</v>
      </c>
      <c r="S46" s="2">
        <f t="shared" si="19"/>
        <v>1545.9839789418604</v>
      </c>
      <c r="T46" s="2">
        <f t="shared" si="20"/>
        <v>172157.64824265733</v>
      </c>
      <c r="V46" s="2"/>
      <c r="W46" s="1"/>
      <c r="X46" s="2"/>
    </row>
    <row r="47" spans="1:24">
      <c r="A47">
        <v>31</v>
      </c>
      <c r="B47" s="1">
        <f t="shared" si="0"/>
        <v>947.23537457891246</v>
      </c>
      <c r="C47" s="4">
        <f t="shared" si="1"/>
        <v>1427.0621344078713</v>
      </c>
      <c r="D47" s="2">
        <f t="shared" si="2"/>
        <v>285838.17059399851</v>
      </c>
      <c r="F47" s="1">
        <f t="shared" si="3"/>
        <v>934.8483018889483</v>
      </c>
      <c r="G47" s="2">
        <f t="shared" si="4"/>
        <v>1545.9839789418604</v>
      </c>
      <c r="H47" s="2">
        <f t="shared" si="5"/>
        <v>281962.65834479546</v>
      </c>
      <c r="I47" s="2"/>
      <c r="J47">
        <f t="shared" si="6"/>
        <v>569.55488626945851</v>
      </c>
      <c r="K47" s="2">
        <f t="shared" si="7"/>
        <v>1545.9839789418604</v>
      </c>
      <c r="L47" s="2">
        <f t="shared" si="8"/>
        <v>271181.21914998506</v>
      </c>
      <c r="N47" s="2">
        <f t="shared" si="9"/>
        <v>631.49024971927372</v>
      </c>
      <c r="O47" s="4">
        <f t="shared" si="10"/>
        <v>951.37475627191418</v>
      </c>
      <c r="P47" s="2">
        <f t="shared" si="11"/>
        <v>190558.78039599862</v>
      </c>
      <c r="R47" s="2">
        <f t="shared" si="18"/>
        <v>569.55488626945805</v>
      </c>
      <c r="S47" s="2">
        <f t="shared" si="19"/>
        <v>1545.9839789418604</v>
      </c>
      <c r="T47" s="2">
        <f t="shared" si="20"/>
        <v>171181.21914998494</v>
      </c>
      <c r="V47" s="2"/>
      <c r="W47" s="1"/>
      <c r="X47" s="2"/>
    </row>
    <row r="48" spans="1:24">
      <c r="A48">
        <v>32</v>
      </c>
      <c r="B48" s="1">
        <f t="shared" si="0"/>
        <v>945.64794771514505</v>
      </c>
      <c r="C48" s="4">
        <f t="shared" si="1"/>
        <v>1427.0621344078713</v>
      </c>
      <c r="D48" s="2">
        <f t="shared" si="2"/>
        <v>285356.75640730577</v>
      </c>
      <c r="F48" s="1">
        <f t="shared" si="3"/>
        <v>932.82646135736502</v>
      </c>
      <c r="G48" s="2">
        <f t="shared" si="4"/>
        <v>1545.9839789418604</v>
      </c>
      <c r="H48" s="2">
        <f t="shared" si="5"/>
        <v>281349.50082721096</v>
      </c>
      <c r="I48" s="2"/>
      <c r="J48">
        <f t="shared" si="6"/>
        <v>566.32453335453386</v>
      </c>
      <c r="K48" s="2">
        <f t="shared" si="7"/>
        <v>1545.9839789418604</v>
      </c>
      <c r="L48" s="2">
        <f t="shared" si="8"/>
        <v>270201.55970439775</v>
      </c>
      <c r="N48" s="2">
        <f t="shared" si="9"/>
        <v>630.43196514342878</v>
      </c>
      <c r="O48" s="4">
        <f t="shared" si="10"/>
        <v>951.37475627191418</v>
      </c>
      <c r="P48" s="2">
        <f t="shared" si="11"/>
        <v>190237.83760487012</v>
      </c>
      <c r="R48" s="2">
        <f t="shared" si="18"/>
        <v>566.32453335453351</v>
      </c>
      <c r="S48" s="2">
        <f t="shared" si="19"/>
        <v>1545.9839789418604</v>
      </c>
      <c r="T48" s="2">
        <f t="shared" si="20"/>
        <v>170201.5597043976</v>
      </c>
      <c r="V48" s="2"/>
      <c r="W48" s="1"/>
      <c r="X48" s="2"/>
    </row>
    <row r="49" spans="1:24">
      <c r="A49">
        <v>33</v>
      </c>
      <c r="B49" s="1">
        <f t="shared" si="0"/>
        <v>944.05526911416985</v>
      </c>
      <c r="C49" s="4">
        <f t="shared" si="1"/>
        <v>1427.0621344078713</v>
      </c>
      <c r="D49" s="2">
        <f t="shared" si="2"/>
        <v>284873.74954201205</v>
      </c>
      <c r="F49" s="1">
        <f t="shared" si="3"/>
        <v>930.79793190335624</v>
      </c>
      <c r="G49" s="2">
        <f t="shared" si="4"/>
        <v>1545.9839789418604</v>
      </c>
      <c r="H49" s="2">
        <f t="shared" si="5"/>
        <v>280734.31478017243</v>
      </c>
      <c r="I49" s="2"/>
      <c r="J49">
        <f t="shared" si="6"/>
        <v>563.08349335538253</v>
      </c>
      <c r="K49" s="2">
        <f t="shared" si="7"/>
        <v>1545.9839789418604</v>
      </c>
      <c r="L49" s="2">
        <f t="shared" si="8"/>
        <v>269218.65921881126</v>
      </c>
      <c r="N49" s="2">
        <f t="shared" si="9"/>
        <v>629.37017940944531</v>
      </c>
      <c r="O49" s="4">
        <f t="shared" si="10"/>
        <v>951.37475627191418</v>
      </c>
      <c r="P49" s="2">
        <f t="shared" si="11"/>
        <v>189915.83302800765</v>
      </c>
      <c r="R49" s="2">
        <f t="shared" si="18"/>
        <v>563.08349335538207</v>
      </c>
      <c r="S49" s="2">
        <f t="shared" si="19"/>
        <v>1545.9839789418604</v>
      </c>
      <c r="T49" s="2">
        <f t="shared" si="20"/>
        <v>169218.65921881111</v>
      </c>
      <c r="V49" s="2"/>
      <c r="W49" s="1"/>
      <c r="X49" s="2"/>
    </row>
    <row r="50" spans="1:24">
      <c r="A50">
        <v>34</v>
      </c>
      <c r="B50" s="1">
        <f t="shared" si="0"/>
        <v>942.45732140148993</v>
      </c>
      <c r="C50" s="4">
        <f t="shared" si="1"/>
        <v>1427.0621344078713</v>
      </c>
      <c r="D50" s="2">
        <f t="shared" si="2"/>
        <v>284389.1447290057</v>
      </c>
      <c r="F50" s="1">
        <f t="shared" si="3"/>
        <v>928.76269139773706</v>
      </c>
      <c r="G50" s="2">
        <f t="shared" si="4"/>
        <v>1545.9839789418604</v>
      </c>
      <c r="H50" s="2">
        <f t="shared" si="5"/>
        <v>280117.09349262831</v>
      </c>
      <c r="I50" s="2"/>
      <c r="J50">
        <f t="shared" si="6"/>
        <v>559.83173091556716</v>
      </c>
      <c r="K50" s="2">
        <f t="shared" si="7"/>
        <v>1545.9839789418604</v>
      </c>
      <c r="L50" s="2">
        <f t="shared" si="8"/>
        <v>268232.50697078498</v>
      </c>
      <c r="N50" s="2">
        <f t="shared" si="9"/>
        <v>628.3048809343253</v>
      </c>
      <c r="O50" s="4">
        <f t="shared" si="10"/>
        <v>951.37475627191418</v>
      </c>
      <c r="P50" s="2">
        <f t="shared" si="11"/>
        <v>189592.76315267006</v>
      </c>
      <c r="R50" s="2">
        <f t="shared" si="18"/>
        <v>559.83173091556671</v>
      </c>
      <c r="S50" s="2">
        <f t="shared" si="19"/>
        <v>1545.9839789418604</v>
      </c>
      <c r="T50" s="2">
        <f t="shared" si="20"/>
        <v>168232.5069707848</v>
      </c>
      <c r="V50" s="2"/>
      <c r="W50" s="1"/>
      <c r="X50" s="2"/>
    </row>
    <row r="51" spans="1:24">
      <c r="A51">
        <v>35</v>
      </c>
      <c r="B51" s="1">
        <f t="shared" si="0"/>
        <v>940.85408714512721</v>
      </c>
      <c r="C51" s="4">
        <f t="shared" si="1"/>
        <v>1427.0621344078713</v>
      </c>
      <c r="D51" s="2">
        <f t="shared" si="2"/>
        <v>283902.93668174295</v>
      </c>
      <c r="F51" s="1">
        <f t="shared" si="3"/>
        <v>926.72071763811198</v>
      </c>
      <c r="G51" s="2">
        <f t="shared" si="4"/>
        <v>1545.9839789418604</v>
      </c>
      <c r="H51" s="2">
        <f t="shared" si="5"/>
        <v>279497.83023132454</v>
      </c>
      <c r="I51" s="2"/>
      <c r="J51">
        <f t="shared" si="6"/>
        <v>556.56921056168028</v>
      </c>
      <c r="K51" s="2">
        <f t="shared" si="7"/>
        <v>1545.9839789418604</v>
      </c>
      <c r="L51" s="2">
        <f t="shared" si="8"/>
        <v>267243.0922024048</v>
      </c>
      <c r="N51" s="2">
        <f t="shared" si="9"/>
        <v>627.23605809675007</v>
      </c>
      <c r="O51" s="4">
        <f t="shared" si="10"/>
        <v>951.37475627191418</v>
      </c>
      <c r="P51" s="2">
        <f t="shared" si="11"/>
        <v>189268.62445449489</v>
      </c>
      <c r="R51" s="2">
        <f t="shared" si="18"/>
        <v>556.56921056167971</v>
      </c>
      <c r="S51" s="2">
        <f t="shared" si="19"/>
        <v>1545.9839789418604</v>
      </c>
      <c r="T51" s="2">
        <f t="shared" si="20"/>
        <v>167243.09220240463</v>
      </c>
      <c r="V51" s="2"/>
      <c r="W51" s="1"/>
      <c r="X51" s="2"/>
    </row>
    <row r="52" spans="1:24">
      <c r="A52">
        <v>36</v>
      </c>
      <c r="B52" s="1">
        <f t="shared" si="0"/>
        <v>939.24554885543296</v>
      </c>
      <c r="C52" s="4">
        <f t="shared" si="1"/>
        <v>1427.0621344078713</v>
      </c>
      <c r="D52" s="2">
        <f t="shared" si="2"/>
        <v>283415.12009619054</v>
      </c>
      <c r="F52" s="1">
        <f t="shared" si="3"/>
        <v>924.671988348632</v>
      </c>
      <c r="G52" s="2">
        <f t="shared" si="4"/>
        <v>1545.9839789418604</v>
      </c>
      <c r="H52" s="2">
        <f t="shared" si="5"/>
        <v>278876.51824073133</v>
      </c>
      <c r="I52" s="2"/>
      <c r="J52">
        <f t="shared" si="6"/>
        <v>553.29589670295593</v>
      </c>
      <c r="K52" s="2">
        <f t="shared" si="7"/>
        <v>1545.9839789418604</v>
      </c>
      <c r="L52" s="2">
        <f t="shared" si="8"/>
        <v>266250.40412016591</v>
      </c>
      <c r="N52" s="2">
        <f t="shared" si="9"/>
        <v>626.1636992369539</v>
      </c>
      <c r="O52" s="4">
        <f t="shared" si="10"/>
        <v>951.37475627191418</v>
      </c>
      <c r="P52" s="2">
        <f t="shared" si="11"/>
        <v>188943.41339745992</v>
      </c>
      <c r="R52" s="2">
        <f t="shared" si="18"/>
        <v>553.29589670295525</v>
      </c>
      <c r="S52" s="2">
        <f t="shared" si="19"/>
        <v>1545.9839789418604</v>
      </c>
      <c r="T52" s="2">
        <f t="shared" si="20"/>
        <v>166250.40412016571</v>
      </c>
      <c r="V52" s="2"/>
      <c r="W52" s="1"/>
      <c r="X52" s="2"/>
    </row>
    <row r="53" spans="1:24">
      <c r="A53">
        <v>37</v>
      </c>
      <c r="B53" s="1">
        <f t="shared" si="0"/>
        <v>937.6316889848971</v>
      </c>
      <c r="C53" s="4">
        <f t="shared" si="1"/>
        <v>1427.0621344078713</v>
      </c>
      <c r="D53" s="2">
        <f t="shared" si="2"/>
        <v>282925.6896507676</v>
      </c>
      <c r="F53" s="1">
        <f t="shared" si="3"/>
        <v>922.6164811797529</v>
      </c>
      <c r="G53" s="2">
        <f t="shared" si="4"/>
        <v>1545.9839789418604</v>
      </c>
      <c r="H53" s="2">
        <f t="shared" si="5"/>
        <v>278253.15074296924</v>
      </c>
      <c r="I53" s="2"/>
      <c r="J53">
        <f t="shared" si="6"/>
        <v>550.01175363088225</v>
      </c>
      <c r="K53" s="2">
        <f t="shared" si="7"/>
        <v>1545.9839789418604</v>
      </c>
      <c r="L53" s="2">
        <f t="shared" si="8"/>
        <v>265254.43189485493</v>
      </c>
      <c r="N53" s="2">
        <f t="shared" si="9"/>
        <v>625.08779265659655</v>
      </c>
      <c r="O53" s="4">
        <f t="shared" si="10"/>
        <v>951.37475627191418</v>
      </c>
      <c r="P53" s="2">
        <f t="shared" si="11"/>
        <v>188617.12643384459</v>
      </c>
      <c r="R53" s="2">
        <f t="shared" si="18"/>
        <v>550.01175363088157</v>
      </c>
      <c r="S53" s="2">
        <f t="shared" si="19"/>
        <v>1545.9839789418604</v>
      </c>
      <c r="T53" s="2">
        <f t="shared" si="20"/>
        <v>165254.43189485473</v>
      </c>
      <c r="V53" s="2"/>
      <c r="W53" s="1"/>
      <c r="X53" s="2"/>
    </row>
    <row r="54" spans="1:24">
      <c r="A54">
        <v>38</v>
      </c>
      <c r="B54" s="1">
        <f t="shared" si="0"/>
        <v>936.01248992795615</v>
      </c>
      <c r="C54" s="4">
        <f t="shared" si="1"/>
        <v>1427.0621344078713</v>
      </c>
      <c r="D54" s="2">
        <f t="shared" si="2"/>
        <v>282434.64000628766</v>
      </c>
      <c r="F54" s="1">
        <f t="shared" si="3"/>
        <v>920.55417370798989</v>
      </c>
      <c r="G54" s="2">
        <f t="shared" si="4"/>
        <v>1545.9839789418604</v>
      </c>
      <c r="H54" s="2">
        <f t="shared" si="5"/>
        <v>277627.72093773534</v>
      </c>
      <c r="I54" s="2"/>
      <c r="J54">
        <f t="shared" si="6"/>
        <v>546.71674551881176</v>
      </c>
      <c r="K54" s="2">
        <f t="shared" si="7"/>
        <v>1545.9839789418604</v>
      </c>
      <c r="L54" s="2">
        <f t="shared" si="8"/>
        <v>264255.16466143186</v>
      </c>
      <c r="N54" s="2">
        <f t="shared" si="9"/>
        <v>624.00832661863581</v>
      </c>
      <c r="O54" s="4">
        <f t="shared" si="10"/>
        <v>951.37475627191418</v>
      </c>
      <c r="P54" s="2">
        <f t="shared" si="11"/>
        <v>188289.76000419131</v>
      </c>
      <c r="R54" s="2">
        <f t="shared" si="18"/>
        <v>546.71674551881108</v>
      </c>
      <c r="S54" s="2">
        <f t="shared" si="19"/>
        <v>1545.9839789418604</v>
      </c>
      <c r="T54" s="2">
        <f t="shared" si="20"/>
        <v>164255.16466143169</v>
      </c>
      <c r="V54" s="2"/>
      <c r="W54" s="1"/>
      <c r="X54" s="2"/>
    </row>
    <row r="55" spans="1:24">
      <c r="A55">
        <v>39</v>
      </c>
      <c r="B55" s="1">
        <f t="shared" si="0"/>
        <v>934.38793402080171</v>
      </c>
      <c r="C55" s="4">
        <f t="shared" si="1"/>
        <v>1427.0621344078713</v>
      </c>
      <c r="D55" s="2">
        <f t="shared" si="2"/>
        <v>281941.96580590057</v>
      </c>
      <c r="F55" s="1">
        <f t="shared" si="3"/>
        <v>918.48504343567447</v>
      </c>
      <c r="G55" s="2">
        <f t="shared" si="4"/>
        <v>1545.9839789418604</v>
      </c>
      <c r="H55" s="2">
        <f t="shared" si="5"/>
        <v>277000.22200222913</v>
      </c>
      <c r="I55" s="2"/>
      <c r="J55">
        <f t="shared" si="6"/>
        <v>543.41083642157037</v>
      </c>
      <c r="K55" s="2">
        <f t="shared" si="7"/>
        <v>1545.9839789418604</v>
      </c>
      <c r="L55" s="2">
        <f t="shared" si="8"/>
        <v>263252.59151891159</v>
      </c>
      <c r="N55" s="2">
        <f t="shared" si="9"/>
        <v>622.92528934719951</v>
      </c>
      <c r="O55" s="4">
        <f t="shared" si="10"/>
        <v>951.37475627191418</v>
      </c>
      <c r="P55" s="2">
        <f t="shared" si="11"/>
        <v>187961.31053726657</v>
      </c>
      <c r="R55" s="2">
        <f t="shared" si="18"/>
        <v>543.4108364215698</v>
      </c>
      <c r="S55" s="2">
        <f t="shared" si="19"/>
        <v>1545.9839789418604</v>
      </c>
      <c r="T55" s="2">
        <f t="shared" si="20"/>
        <v>163252.59151891139</v>
      </c>
      <c r="V55" s="2"/>
      <c r="W55" s="1"/>
      <c r="X55" s="2"/>
    </row>
    <row r="56" spans="1:24">
      <c r="A56">
        <v>40</v>
      </c>
      <c r="B56" s="1">
        <f t="shared" si="0"/>
        <v>932.7580035411878</v>
      </c>
      <c r="C56" s="4">
        <f t="shared" si="1"/>
        <v>1427.0621344078713</v>
      </c>
      <c r="D56" s="2">
        <f t="shared" si="2"/>
        <v>281447.66167503392</v>
      </c>
      <c r="F56" s="1">
        <f t="shared" si="3"/>
        <v>916.40906779070804</v>
      </c>
      <c r="G56" s="2">
        <f t="shared" si="4"/>
        <v>1545.9839789418604</v>
      </c>
      <c r="H56" s="2">
        <f t="shared" si="5"/>
        <v>276370.64709107799</v>
      </c>
      <c r="I56" s="2"/>
      <c r="J56">
        <f>(L55-$J$5)*$J$4/12</f>
        <v>540.09399027506583</v>
      </c>
      <c r="K56" s="2">
        <f>$J$8*26/12</f>
        <v>1545.9839789418604</v>
      </c>
      <c r="L56" s="2">
        <f>L55-K56+J56</f>
        <v>262246.70153024478</v>
      </c>
      <c r="N56" s="2">
        <f t="shared" si="9"/>
        <v>621.83866902745683</v>
      </c>
      <c r="O56" s="4">
        <f t="shared" si="10"/>
        <v>951.37475627191418</v>
      </c>
      <c r="P56" s="2">
        <f t="shared" si="11"/>
        <v>187631.77445002212</v>
      </c>
      <c r="R56" s="2">
        <f t="shared" si="18"/>
        <v>540.09399027506515</v>
      </c>
      <c r="S56" s="2">
        <f t="shared" si="19"/>
        <v>1545.9839789418604</v>
      </c>
      <c r="T56" s="2">
        <f t="shared" si="20"/>
        <v>162246.70153024458</v>
      </c>
      <c r="V56" s="2"/>
      <c r="W56" s="1"/>
      <c r="X56" s="2"/>
    </row>
    <row r="57" spans="1:24">
      <c r="A57">
        <v>41</v>
      </c>
      <c r="B57" s="1">
        <f t="shared" si="0"/>
        <v>931.12268070823711</v>
      </c>
      <c r="C57" s="4">
        <f t="shared" si="1"/>
        <v>1427.0621344078713</v>
      </c>
      <c r="D57" s="2">
        <f t="shared" si="2"/>
        <v>280951.72222133429</v>
      </c>
      <c r="F57" s="1">
        <f t="shared" si="3"/>
        <v>914.32622412631633</v>
      </c>
      <c r="G57" s="2">
        <f t="shared" si="4"/>
        <v>1545.9839789418604</v>
      </c>
      <c r="H57" s="2">
        <f t="shared" si="5"/>
        <v>275738.98933626246</v>
      </c>
      <c r="I57" s="2"/>
      <c r="J57">
        <f t="shared" ref="J57:J89" si="21">(L56-$J$5)*$J$4/12</f>
        <v>536.7661708958932</v>
      </c>
      <c r="K57" s="2">
        <f t="shared" si="7"/>
        <v>1545.9839789418604</v>
      </c>
      <c r="L57" s="2">
        <f t="shared" ref="L57:L89" si="22">L56-K57+J57</f>
        <v>261237.48372219881</v>
      </c>
      <c r="N57" s="2">
        <f t="shared" si="9"/>
        <v>620.74845380548982</v>
      </c>
      <c r="O57" s="4">
        <f t="shared" si="10"/>
        <v>951.37475627191418</v>
      </c>
      <c r="P57" s="2">
        <f t="shared" si="11"/>
        <v>187301.14814755568</v>
      </c>
      <c r="R57" s="2">
        <f>T56*$R$4/12</f>
        <v>536.76617089589251</v>
      </c>
      <c r="S57" s="2">
        <f>S56</f>
        <v>1545.9839789418604</v>
      </c>
      <c r="T57" s="2">
        <f>T56-S57+R57</f>
        <v>161237.48372219861</v>
      </c>
      <c r="V57" s="2"/>
      <c r="W57" s="1"/>
      <c r="X57" s="2"/>
    </row>
    <row r="58" spans="1:24">
      <c r="A58">
        <v>42</v>
      </c>
      <c r="B58" s="1">
        <f t="shared" si="0"/>
        <v>929.48194768224766</v>
      </c>
      <c r="C58" s="4">
        <f t="shared" si="1"/>
        <v>1427.0621344078713</v>
      </c>
      <c r="D58" s="2">
        <f t="shared" si="2"/>
        <v>280454.1420346087</v>
      </c>
      <c r="F58" s="1">
        <f t="shared" si="3"/>
        <v>912.23648972080161</v>
      </c>
      <c r="G58" s="2">
        <f t="shared" si="4"/>
        <v>1545.9839789418604</v>
      </c>
      <c r="H58" s="2">
        <f t="shared" si="5"/>
        <v>275105.24184704141</v>
      </c>
      <c r="I58" s="2"/>
      <c r="J58">
        <f t="shared" si="21"/>
        <v>533.42734198094104</v>
      </c>
      <c r="K58" s="2">
        <f t="shared" si="7"/>
        <v>1545.9839789418604</v>
      </c>
      <c r="L58" s="2">
        <f t="shared" si="22"/>
        <v>260224.9270852379</v>
      </c>
      <c r="N58" s="2">
        <f t="shared" si="9"/>
        <v>619.65463178816333</v>
      </c>
      <c r="O58" s="4">
        <f t="shared" si="10"/>
        <v>951.37475627191418</v>
      </c>
      <c r="P58" s="2">
        <f t="shared" si="11"/>
        <v>186969.42802307193</v>
      </c>
      <c r="R58" s="2">
        <f t="shared" ref="R58:R62" si="23">T57*$R$4/12</f>
        <v>533.42734198094035</v>
      </c>
      <c r="S58" s="2">
        <f t="shared" ref="S58:S62" si="24">S57</f>
        <v>1545.9839789418604</v>
      </c>
      <c r="T58" s="2">
        <f t="shared" ref="T58:T62" si="25">T57-S58+R58</f>
        <v>160224.92708523769</v>
      </c>
      <c r="V58" s="2"/>
      <c r="W58" s="1"/>
      <c r="X58" s="2"/>
    </row>
    <row r="59" spans="1:24">
      <c r="A59">
        <v>43</v>
      </c>
      <c r="B59" s="1">
        <f t="shared" si="0"/>
        <v>927.83578656449708</v>
      </c>
      <c r="C59" s="4">
        <f t="shared" si="1"/>
        <v>1427.0621344078713</v>
      </c>
      <c r="D59" s="2">
        <f t="shared" si="2"/>
        <v>279954.91568676534</v>
      </c>
      <c r="F59" s="1">
        <f t="shared" si="3"/>
        <v>910.13984177729526</v>
      </c>
      <c r="G59" s="2">
        <f t="shared" si="4"/>
        <v>1545.9839789418604</v>
      </c>
      <c r="H59" s="2">
        <f t="shared" si="5"/>
        <v>274469.39770987682</v>
      </c>
      <c r="I59" s="2"/>
      <c r="J59">
        <f t="shared" si="21"/>
        <v>530.07746710699541</v>
      </c>
      <c r="K59" s="2">
        <f t="shared" si="7"/>
        <v>1545.9839789418604</v>
      </c>
      <c r="L59" s="2">
        <f t="shared" si="22"/>
        <v>259209.02057340302</v>
      </c>
      <c r="N59" s="2">
        <f t="shared" si="9"/>
        <v>618.55719104299635</v>
      </c>
      <c r="O59" s="4">
        <f t="shared" si="10"/>
        <v>951.37475627191418</v>
      </c>
      <c r="P59" s="2">
        <f t="shared" si="11"/>
        <v>186636.61045784299</v>
      </c>
      <c r="R59" s="2">
        <f t="shared" si="23"/>
        <v>530.07746710699473</v>
      </c>
      <c r="S59" s="2">
        <f t="shared" si="24"/>
        <v>1545.9839789418604</v>
      </c>
      <c r="T59" s="2">
        <f t="shared" si="25"/>
        <v>159209.02057340281</v>
      </c>
      <c r="V59" s="2"/>
      <c r="W59" s="1"/>
      <c r="X59" s="2"/>
    </row>
    <row r="60" spans="1:24">
      <c r="A60">
        <v>44</v>
      </c>
      <c r="B60" s="1">
        <f t="shared" si="0"/>
        <v>926.18417939704852</v>
      </c>
      <c r="C60" s="4">
        <f t="shared" si="1"/>
        <v>1427.0621344078713</v>
      </c>
      <c r="D60" s="2">
        <f t="shared" si="2"/>
        <v>279454.03773175454</v>
      </c>
      <c r="F60" s="1">
        <f t="shared" si="3"/>
        <v>908.03625742350914</v>
      </c>
      <c r="G60" s="2">
        <f t="shared" si="4"/>
        <v>1545.9839789418604</v>
      </c>
      <c r="H60" s="2">
        <f t="shared" si="5"/>
        <v>273831.44998835848</v>
      </c>
      <c r="I60" s="2"/>
      <c r="J60">
        <f t="shared" si="21"/>
        <v>526.71650973034161</v>
      </c>
      <c r="K60" s="2">
        <f t="shared" si="7"/>
        <v>1545.9839789418604</v>
      </c>
      <c r="L60" s="2">
        <f t="shared" si="22"/>
        <v>258189.75310419151</v>
      </c>
      <c r="N60" s="2">
        <f t="shared" si="9"/>
        <v>617.45611959803057</v>
      </c>
      <c r="O60" s="4">
        <f t="shared" si="10"/>
        <v>951.37475627191418</v>
      </c>
      <c r="P60" s="2">
        <f t="shared" si="11"/>
        <v>186302.69182116911</v>
      </c>
      <c r="R60" s="2">
        <f t="shared" si="23"/>
        <v>526.71650973034093</v>
      </c>
      <c r="S60" s="2">
        <f t="shared" si="24"/>
        <v>1545.9839789418604</v>
      </c>
      <c r="T60" s="2">
        <f t="shared" si="25"/>
        <v>158189.7531041913</v>
      </c>
      <c r="V60" s="2"/>
      <c r="W60" s="1"/>
      <c r="X60" s="2"/>
    </row>
    <row r="61" spans="1:24">
      <c r="A61">
        <v>45</v>
      </c>
      <c r="B61" s="1">
        <f t="shared" si="0"/>
        <v>924.52710816255455</v>
      </c>
      <c r="C61" s="4">
        <f t="shared" si="1"/>
        <v>1427.0621344078713</v>
      </c>
      <c r="D61" s="2">
        <f t="shared" si="2"/>
        <v>278951.50270550925</v>
      </c>
      <c r="F61" s="1">
        <f t="shared" si="3"/>
        <v>905.92571371148597</v>
      </c>
      <c r="G61" s="2">
        <f t="shared" si="4"/>
        <v>1545.9839789418604</v>
      </c>
      <c r="H61" s="2">
        <f t="shared" si="5"/>
        <v>273191.39172312809</v>
      </c>
      <c r="I61" s="2"/>
      <c r="J61">
        <f t="shared" si="21"/>
        <v>523.34443318636693</v>
      </c>
      <c r="K61" s="2">
        <f t="shared" si="7"/>
        <v>1545.9839789418604</v>
      </c>
      <c r="L61" s="2">
        <f t="shared" si="22"/>
        <v>257167.11355843602</v>
      </c>
      <c r="N61" s="2">
        <f t="shared" si="9"/>
        <v>616.3514054417011</v>
      </c>
      <c r="O61" s="4">
        <f t="shared" si="10"/>
        <v>951.37475627191418</v>
      </c>
      <c r="P61" s="2">
        <f t="shared" si="11"/>
        <v>185967.66847033889</v>
      </c>
      <c r="R61" s="2">
        <f t="shared" si="23"/>
        <v>523.34443318636625</v>
      </c>
      <c r="S61" s="2">
        <f t="shared" si="24"/>
        <v>1545.9839789418604</v>
      </c>
      <c r="T61" s="2">
        <f t="shared" si="25"/>
        <v>157167.11355843581</v>
      </c>
      <c r="V61" s="2"/>
      <c r="W61" s="1"/>
      <c r="X61" s="2"/>
    </row>
    <row r="62" spans="1:24">
      <c r="A62">
        <v>46</v>
      </c>
      <c r="B62" s="1">
        <f t="shared" si="0"/>
        <v>922.86455478405969</v>
      </c>
      <c r="C62" s="4">
        <f t="shared" si="1"/>
        <v>1427.0621344078713</v>
      </c>
      <c r="D62" s="2">
        <f t="shared" si="2"/>
        <v>278447.30512588547</v>
      </c>
      <c r="F62" s="1">
        <f t="shared" si="3"/>
        <v>903.80818761734872</v>
      </c>
      <c r="G62" s="2">
        <f t="shared" si="4"/>
        <v>1545.9839789418604</v>
      </c>
      <c r="H62" s="2">
        <f t="shared" si="5"/>
        <v>272549.21593180357</v>
      </c>
      <c r="I62" s="2"/>
      <c r="J62">
        <f t="shared" si="21"/>
        <v>519.96120068915911</v>
      </c>
      <c r="K62" s="2">
        <f t="shared" si="7"/>
        <v>1545.9839789418604</v>
      </c>
      <c r="L62" s="2">
        <f t="shared" si="22"/>
        <v>256141.09078018332</v>
      </c>
      <c r="N62" s="2">
        <f t="shared" si="9"/>
        <v>615.24303652270453</v>
      </c>
      <c r="O62" s="4">
        <f t="shared" si="10"/>
        <v>951.37475627191418</v>
      </c>
      <c r="P62" s="2">
        <f t="shared" si="11"/>
        <v>185631.53675058967</v>
      </c>
      <c r="R62" s="2">
        <f t="shared" si="23"/>
        <v>519.96120068915843</v>
      </c>
      <c r="S62" s="2">
        <f t="shared" si="24"/>
        <v>1545.9839789418604</v>
      </c>
      <c r="T62" s="2">
        <f t="shared" si="25"/>
        <v>156141.09078018312</v>
      </c>
      <c r="V62" s="2"/>
      <c r="W62" s="1"/>
      <c r="X62" s="2"/>
    </row>
    <row r="63" spans="1:24">
      <c r="A63">
        <v>47</v>
      </c>
      <c r="B63" s="1">
        <f t="shared" si="0"/>
        <v>921.1965011248044</v>
      </c>
      <c r="C63" s="4">
        <f t="shared" si="1"/>
        <v>1427.0621344078713</v>
      </c>
      <c r="D63" s="2">
        <f t="shared" si="2"/>
        <v>277941.43949260243</v>
      </c>
      <c r="F63" s="1">
        <f t="shared" si="3"/>
        <v>901.6836560410502</v>
      </c>
      <c r="G63" s="2">
        <f t="shared" si="4"/>
        <v>1545.9839789418604</v>
      </c>
      <c r="H63" s="2">
        <f t="shared" si="5"/>
        <v>271904.91560890275</v>
      </c>
      <c r="I63" s="2"/>
      <c r="J63">
        <f t="shared" si="21"/>
        <v>516.56677533110644</v>
      </c>
      <c r="K63" s="2">
        <f t="shared" si="7"/>
        <v>1545.9839789418604</v>
      </c>
      <c r="L63" s="2">
        <f t="shared" si="22"/>
        <v>255111.67357657256</v>
      </c>
      <c r="N63" s="2">
        <f t="shared" si="9"/>
        <v>614.13100074986744</v>
      </c>
      <c r="O63" s="4">
        <f t="shared" si="10"/>
        <v>951.37475627191418</v>
      </c>
      <c r="P63" s="2">
        <f t="shared" si="11"/>
        <v>185294.2929950676</v>
      </c>
      <c r="R63" s="2">
        <f>T62*$R$4/12</f>
        <v>516.56677533110576</v>
      </c>
      <c r="S63" s="2">
        <f>S62</f>
        <v>1545.9839789418604</v>
      </c>
      <c r="T63" s="2">
        <f>T62-S63+R63</f>
        <v>155111.67357657236</v>
      </c>
      <c r="V63" s="2"/>
      <c r="W63" s="1"/>
      <c r="X63" s="2"/>
    </row>
    <row r="64" spans="1:24">
      <c r="A64">
        <v>48</v>
      </c>
      <c r="B64" s="1">
        <f t="shared" si="0"/>
        <v>919.52292898802637</v>
      </c>
      <c r="C64" s="4">
        <f t="shared" si="1"/>
        <v>1427.0621344078713</v>
      </c>
      <c r="D64" s="2">
        <f t="shared" si="2"/>
        <v>277433.90028718259</v>
      </c>
      <c r="F64" s="1">
        <f t="shared" si="3"/>
        <v>899.55209580611984</v>
      </c>
      <c r="G64" s="2">
        <f t="shared" si="4"/>
        <v>1545.9839789418604</v>
      </c>
      <c r="H64" s="2">
        <f t="shared" si="5"/>
        <v>271258.483725767</v>
      </c>
      <c r="I64" s="2"/>
      <c r="J64">
        <f t="shared" si="21"/>
        <v>513.16112008249422</v>
      </c>
      <c r="K64" s="2">
        <f t="shared" si="7"/>
        <v>1545.9839789418604</v>
      </c>
      <c r="L64" s="2">
        <f t="shared" si="22"/>
        <v>254078.85071771318</v>
      </c>
      <c r="N64" s="2">
        <f t="shared" si="9"/>
        <v>613.01528599201527</v>
      </c>
      <c r="O64" s="4">
        <f t="shared" si="10"/>
        <v>951.37475627191418</v>
      </c>
      <c r="P64" s="2">
        <f t="shared" si="11"/>
        <v>184955.93352478769</v>
      </c>
      <c r="R64" s="2">
        <f t="shared" ref="R64:R78" si="26">T63*$R$4/12</f>
        <v>513.16112008249354</v>
      </c>
      <c r="S64" s="2">
        <f t="shared" ref="S64:S78" si="27">S63</f>
        <v>1545.9839789418604</v>
      </c>
      <c r="T64" s="2">
        <f t="shared" ref="T64:T78" si="28">T63-S64+R64</f>
        <v>154078.85071771298</v>
      </c>
      <c r="V64" s="2"/>
      <c r="W64" s="1"/>
      <c r="X64" s="2"/>
    </row>
    <row r="65" spans="1:24">
      <c r="A65">
        <v>49</v>
      </c>
      <c r="B65" s="1">
        <f t="shared" si="0"/>
        <v>917.84382011676234</v>
      </c>
      <c r="C65" s="4">
        <f t="shared" si="1"/>
        <v>1427.0621344078713</v>
      </c>
      <c r="D65" s="2">
        <f t="shared" si="2"/>
        <v>276924.6819728915</v>
      </c>
      <c r="F65" s="1">
        <f t="shared" si="3"/>
        <v>897.41348365941246</v>
      </c>
      <c r="G65" s="2">
        <f t="shared" si="4"/>
        <v>1545.9839789418604</v>
      </c>
      <c r="H65" s="2">
        <f t="shared" si="5"/>
        <v>270609.91323048453</v>
      </c>
      <c r="I65" s="2"/>
      <c r="J65">
        <f t="shared" si="21"/>
        <v>509.74419779110116</v>
      </c>
      <c r="K65" s="2">
        <f t="shared" si="7"/>
        <v>1545.9839789418604</v>
      </c>
      <c r="L65" s="2">
        <f t="shared" si="22"/>
        <v>253042.61093656241</v>
      </c>
      <c r="N65" s="2">
        <f t="shared" si="9"/>
        <v>611.89588007783925</v>
      </c>
      <c r="O65" s="4">
        <f t="shared" si="10"/>
        <v>951.37475627191418</v>
      </c>
      <c r="P65" s="2">
        <f t="shared" si="11"/>
        <v>184616.45464859362</v>
      </c>
      <c r="R65" s="2">
        <f t="shared" si="26"/>
        <v>509.74419779110048</v>
      </c>
      <c r="S65" s="2">
        <f t="shared" si="27"/>
        <v>1545.9839789418604</v>
      </c>
      <c r="T65" s="2">
        <f t="shared" si="28"/>
        <v>153042.61093656221</v>
      </c>
      <c r="V65" s="2"/>
      <c r="W65" s="1"/>
      <c r="X65" s="2"/>
    </row>
    <row r="66" spans="1:24">
      <c r="A66">
        <v>50</v>
      </c>
      <c r="B66" s="1">
        <f t="shared" si="0"/>
        <v>916.15915619364932</v>
      </c>
      <c r="C66" s="4">
        <f t="shared" si="1"/>
        <v>1427.0621344078713</v>
      </c>
      <c r="D66" s="2">
        <f t="shared" si="2"/>
        <v>276413.7789946773</v>
      </c>
      <c r="F66" s="1">
        <f t="shared" si="3"/>
        <v>895.26779627085295</v>
      </c>
      <c r="G66" s="2">
        <f t="shared" si="4"/>
        <v>1545.9839789418604</v>
      </c>
      <c r="H66" s="2">
        <f t="shared" si="5"/>
        <v>269959.1970478135</v>
      </c>
      <c r="I66" s="2"/>
      <c r="J66">
        <f t="shared" si="21"/>
        <v>506.31597118179394</v>
      </c>
      <c r="K66" s="2">
        <f t="shared" si="7"/>
        <v>1545.9839789418604</v>
      </c>
      <c r="L66" s="2">
        <f t="shared" si="22"/>
        <v>252002.94292880234</v>
      </c>
      <c r="N66" s="2">
        <f t="shared" si="9"/>
        <v>610.7727707957639</v>
      </c>
      <c r="O66" s="4">
        <f t="shared" si="10"/>
        <v>951.37475627191418</v>
      </c>
      <c r="P66" s="2">
        <f t="shared" si="11"/>
        <v>184275.85266311746</v>
      </c>
      <c r="R66" s="2">
        <f t="shared" si="26"/>
        <v>506.31597118179326</v>
      </c>
      <c r="S66" s="2">
        <f t="shared" si="27"/>
        <v>1545.9839789418604</v>
      </c>
      <c r="T66" s="2">
        <f t="shared" si="28"/>
        <v>152002.94292880213</v>
      </c>
      <c r="V66" s="2"/>
      <c r="W66" s="1"/>
      <c r="X66" s="2"/>
    </row>
    <row r="67" spans="1:24">
      <c r="A67">
        <v>51</v>
      </c>
      <c r="B67" s="1">
        <f t="shared" si="0"/>
        <v>914.46891884072409</v>
      </c>
      <c r="C67" s="4">
        <f t="shared" si="1"/>
        <v>1427.0621344078713</v>
      </c>
      <c r="D67" s="2">
        <f t="shared" si="2"/>
        <v>275901.18577911018</v>
      </c>
      <c r="F67" s="1">
        <f t="shared" si="3"/>
        <v>893.11501023318306</v>
      </c>
      <c r="G67" s="2">
        <f t="shared" si="4"/>
        <v>1545.9839789418604</v>
      </c>
      <c r="H67" s="2">
        <f t="shared" si="5"/>
        <v>269306.32807910483</v>
      </c>
      <c r="I67" s="2"/>
      <c r="J67">
        <f t="shared" si="21"/>
        <v>502.87640285612105</v>
      </c>
      <c r="K67" s="2">
        <f t="shared" si="7"/>
        <v>1545.9839789418604</v>
      </c>
      <c r="L67" s="2">
        <f t="shared" si="22"/>
        <v>250959.83535271659</v>
      </c>
      <c r="N67" s="2">
        <f t="shared" si="9"/>
        <v>609.64594589381352</v>
      </c>
      <c r="O67" s="4">
        <f t="shared" si="10"/>
        <v>951.37475627191418</v>
      </c>
      <c r="P67" s="2">
        <f t="shared" si="11"/>
        <v>183934.12385273934</v>
      </c>
      <c r="R67" s="2">
        <f t="shared" si="26"/>
        <v>502.87640285612042</v>
      </c>
      <c r="S67" s="2">
        <f t="shared" si="27"/>
        <v>1545.9839789418604</v>
      </c>
      <c r="T67" s="2">
        <f t="shared" si="28"/>
        <v>150959.83535271639</v>
      </c>
      <c r="V67" s="2"/>
      <c r="W67" s="1"/>
      <c r="X67" s="2"/>
    </row>
    <row r="68" spans="1:24">
      <c r="A68">
        <v>52</v>
      </c>
      <c r="B68" s="1">
        <f t="shared" si="0"/>
        <v>912.77308961922279</v>
      </c>
      <c r="C68" s="4">
        <f t="shared" si="1"/>
        <v>1427.0621344078713</v>
      </c>
      <c r="D68" s="2">
        <f t="shared" si="2"/>
        <v>275386.89673432155</v>
      </c>
      <c r="F68" s="1">
        <f t="shared" si="3"/>
        <v>890.95510206170513</v>
      </c>
      <c r="G68" s="2">
        <f t="shared" si="4"/>
        <v>1545.9839789418604</v>
      </c>
      <c r="H68" s="2">
        <f t="shared" si="5"/>
        <v>268651.29920222465</v>
      </c>
      <c r="I68" s="2"/>
      <c r="J68">
        <f t="shared" si="21"/>
        <v>499.42545529190403</v>
      </c>
      <c r="K68" s="2">
        <f t="shared" si="7"/>
        <v>1545.9839789418604</v>
      </c>
      <c r="L68" s="2">
        <f t="shared" si="22"/>
        <v>249913.27682906663</v>
      </c>
      <c r="N68" s="2">
        <f t="shared" si="9"/>
        <v>608.51539307947928</v>
      </c>
      <c r="O68" s="4">
        <f t="shared" si="10"/>
        <v>951.37475627191418</v>
      </c>
      <c r="P68" s="2">
        <f t="shared" si="11"/>
        <v>183591.26448954691</v>
      </c>
      <c r="R68" s="2">
        <f t="shared" si="26"/>
        <v>499.42545529190335</v>
      </c>
      <c r="S68" s="2">
        <f t="shared" si="27"/>
        <v>1545.9839789418604</v>
      </c>
      <c r="T68" s="2">
        <f t="shared" si="28"/>
        <v>149913.27682906642</v>
      </c>
      <c r="V68" s="2"/>
      <c r="W68" s="1"/>
      <c r="X68" s="2"/>
    </row>
    <row r="69" spans="1:24">
      <c r="A69">
        <v>53</v>
      </c>
      <c r="B69" s="1">
        <f t="shared" si="0"/>
        <v>911.07165002938052</v>
      </c>
      <c r="C69" s="4">
        <f t="shared" si="1"/>
        <v>1427.0621344078713</v>
      </c>
      <c r="D69" s="2">
        <f t="shared" si="2"/>
        <v>274870.90624994307</v>
      </c>
      <c r="F69" s="1">
        <f t="shared" si="3"/>
        <v>888.78804819402649</v>
      </c>
      <c r="G69" s="2">
        <f t="shared" si="4"/>
        <v>1545.9839789418604</v>
      </c>
      <c r="H69" s="2">
        <f t="shared" si="5"/>
        <v>267994.10327147681</v>
      </c>
      <c r="I69" s="2"/>
      <c r="J69">
        <f t="shared" si="21"/>
        <v>495.96309084282876</v>
      </c>
      <c r="K69" s="2">
        <f t="shared" si="7"/>
        <v>1545.9839789418604</v>
      </c>
      <c r="L69" s="2">
        <f t="shared" si="22"/>
        <v>248863.25594096759</v>
      </c>
      <c r="N69" s="2">
        <f t="shared" si="9"/>
        <v>607.38110001958432</v>
      </c>
      <c r="O69" s="4">
        <f t="shared" si="10"/>
        <v>951.37475627191418</v>
      </c>
      <c r="P69" s="2">
        <f t="shared" si="11"/>
        <v>183247.27083329458</v>
      </c>
      <c r="R69" s="2">
        <f t="shared" si="26"/>
        <v>495.96309084282808</v>
      </c>
      <c r="S69" s="2">
        <f t="shared" si="27"/>
        <v>1545.9839789418604</v>
      </c>
      <c r="T69" s="2">
        <f t="shared" si="28"/>
        <v>148863.25594096738</v>
      </c>
      <c r="V69" s="2"/>
      <c r="W69" s="1"/>
      <c r="X69" s="2"/>
    </row>
    <row r="70" spans="1:24">
      <c r="A70">
        <v>54</v>
      </c>
      <c r="B70" s="1">
        <f t="shared" si="0"/>
        <v>909.36458151022828</v>
      </c>
      <c r="C70" s="4">
        <f t="shared" si="1"/>
        <v>1427.0621344078713</v>
      </c>
      <c r="D70" s="2">
        <f t="shared" si="2"/>
        <v>274353.20869704545</v>
      </c>
      <c r="F70" s="1">
        <f t="shared" si="3"/>
        <v>886.61382498980231</v>
      </c>
      <c r="G70" s="2">
        <f t="shared" si="4"/>
        <v>1545.9839789418604</v>
      </c>
      <c r="H70" s="2">
        <f t="shared" si="5"/>
        <v>267334.73311752477</v>
      </c>
      <c r="I70" s="2"/>
      <c r="J70">
        <f t="shared" si="21"/>
        <v>492.4892717380344</v>
      </c>
      <c r="K70" s="2">
        <f t="shared" si="7"/>
        <v>1545.9839789418604</v>
      </c>
      <c r="L70" s="2">
        <f t="shared" si="22"/>
        <v>247809.76123376377</v>
      </c>
      <c r="N70" s="2">
        <f t="shared" si="9"/>
        <v>606.24305434014957</v>
      </c>
      <c r="O70" s="4">
        <f t="shared" si="10"/>
        <v>951.37475627191418</v>
      </c>
      <c r="P70" s="2">
        <f t="shared" si="11"/>
        <v>182902.13913136281</v>
      </c>
      <c r="R70" s="2">
        <f t="shared" si="26"/>
        <v>492.48927173803372</v>
      </c>
      <c r="S70" s="2">
        <f t="shared" si="27"/>
        <v>1545.9839789418604</v>
      </c>
      <c r="T70" s="2">
        <f t="shared" si="28"/>
        <v>147809.76123376357</v>
      </c>
      <c r="V70" s="2"/>
      <c r="W70" s="1"/>
      <c r="X70" s="2"/>
    </row>
    <row r="71" spans="1:24">
      <c r="A71">
        <v>55</v>
      </c>
      <c r="B71" s="1">
        <f t="shared" si="0"/>
        <v>907.65186543939205</v>
      </c>
      <c r="C71" s="4">
        <f t="shared" si="1"/>
        <v>1427.0621344078713</v>
      </c>
      <c r="D71" s="2">
        <f t="shared" si="2"/>
        <v>273833.79842807696</v>
      </c>
      <c r="F71" s="1">
        <f t="shared" si="3"/>
        <v>884.43240873047773</v>
      </c>
      <c r="G71" s="2">
        <f t="shared" si="4"/>
        <v>1545.9839789418604</v>
      </c>
      <c r="H71" s="2">
        <f t="shared" si="5"/>
        <v>266673.1815473134</v>
      </c>
      <c r="I71" s="2"/>
      <c r="J71">
        <f t="shared" si="21"/>
        <v>489.00396008170179</v>
      </c>
      <c r="K71" s="2">
        <f t="shared" si="7"/>
        <v>1545.9839789418604</v>
      </c>
      <c r="L71" s="2">
        <f t="shared" si="22"/>
        <v>246752.7812149036</v>
      </c>
      <c r="N71" s="2">
        <f t="shared" si="9"/>
        <v>605.10124362625868</v>
      </c>
      <c r="O71" s="4">
        <f t="shared" si="10"/>
        <v>951.37475627191418</v>
      </c>
      <c r="P71" s="2">
        <f t="shared" si="11"/>
        <v>182555.86561871716</v>
      </c>
      <c r="R71" s="2">
        <f t="shared" si="26"/>
        <v>489.00396008170111</v>
      </c>
      <c r="S71" s="2">
        <f t="shared" si="27"/>
        <v>1545.9839789418604</v>
      </c>
      <c r="T71" s="2">
        <f t="shared" si="28"/>
        <v>146752.7812149034</v>
      </c>
      <c r="V71" s="2"/>
      <c r="W71" s="1"/>
      <c r="X71" s="2"/>
    </row>
    <row r="72" spans="1:24">
      <c r="A72">
        <v>56</v>
      </c>
      <c r="B72" s="1">
        <f t="shared" si="0"/>
        <v>905.93348313288789</v>
      </c>
      <c r="C72" s="4">
        <f t="shared" si="1"/>
        <v>1427.0621344078713</v>
      </c>
      <c r="D72" s="2">
        <f t="shared" si="2"/>
        <v>273312.66977680195</v>
      </c>
      <c r="F72" s="1">
        <f t="shared" si="3"/>
        <v>882.2437756190285</v>
      </c>
      <c r="G72" s="2">
        <f t="shared" si="4"/>
        <v>1545.9839789418604</v>
      </c>
      <c r="H72" s="2">
        <f t="shared" si="5"/>
        <v>266009.44134399056</v>
      </c>
      <c r="I72" s="2"/>
      <c r="J72">
        <f t="shared" si="21"/>
        <v>485.5071178526394</v>
      </c>
      <c r="K72" s="2">
        <f t="shared" si="7"/>
        <v>1545.9839789418604</v>
      </c>
      <c r="L72" s="2">
        <f t="shared" si="22"/>
        <v>245692.30435381437</v>
      </c>
      <c r="N72" s="2">
        <f t="shared" si="9"/>
        <v>603.95565542192264</v>
      </c>
      <c r="O72" s="4">
        <f t="shared" si="10"/>
        <v>951.37475627191418</v>
      </c>
      <c r="P72" s="2">
        <f t="shared" si="11"/>
        <v>182208.44651786715</v>
      </c>
      <c r="R72" s="2">
        <f t="shared" si="26"/>
        <v>485.50711785263871</v>
      </c>
      <c r="S72" s="2">
        <f t="shared" si="27"/>
        <v>1545.9839789418604</v>
      </c>
      <c r="T72" s="2">
        <f t="shared" si="28"/>
        <v>145692.30435381416</v>
      </c>
      <c r="V72" s="2"/>
      <c r="W72" s="1"/>
      <c r="X72" s="2"/>
    </row>
    <row r="73" spans="1:24">
      <c r="A73">
        <v>57</v>
      </c>
      <c r="B73" s="1">
        <f t="shared" si="0"/>
        <v>904.20941584491982</v>
      </c>
      <c r="C73" s="4">
        <f t="shared" si="1"/>
        <v>1427.0621344078713</v>
      </c>
      <c r="D73" s="2">
        <f t="shared" si="2"/>
        <v>272789.81705823902</v>
      </c>
      <c r="F73" s="1">
        <f t="shared" si="3"/>
        <v>880.0479017797021</v>
      </c>
      <c r="G73" s="2">
        <f t="shared" si="4"/>
        <v>1545.9839789418604</v>
      </c>
      <c r="H73" s="2">
        <f t="shared" si="5"/>
        <v>265343.5052668284</v>
      </c>
      <c r="I73" s="2"/>
      <c r="J73">
        <f t="shared" si="21"/>
        <v>481.99870690386916</v>
      </c>
      <c r="K73" s="2">
        <f t="shared" si="7"/>
        <v>1545.9839789418604</v>
      </c>
      <c r="L73" s="2">
        <f t="shared" si="22"/>
        <v>244628.31908177637</v>
      </c>
      <c r="N73" s="2">
        <f t="shared" si="9"/>
        <v>602.80627722994382</v>
      </c>
      <c r="O73" s="4">
        <f t="shared" si="10"/>
        <v>951.37475627191418</v>
      </c>
      <c r="P73" s="2">
        <f t="shared" si="11"/>
        <v>181859.87803882518</v>
      </c>
      <c r="R73" s="2">
        <f t="shared" si="26"/>
        <v>481.99870690386848</v>
      </c>
      <c r="S73" s="2">
        <f t="shared" si="27"/>
        <v>1545.9839789418604</v>
      </c>
      <c r="T73" s="2">
        <f t="shared" si="28"/>
        <v>144628.31908177616</v>
      </c>
      <c r="V73" s="2"/>
      <c r="W73" s="1"/>
      <c r="X73" s="2"/>
    </row>
    <row r="74" spans="1:24">
      <c r="A74">
        <v>58</v>
      </c>
      <c r="B74" s="1">
        <f t="shared" si="0"/>
        <v>902.47964476767402</v>
      </c>
      <c r="C74" s="4">
        <f t="shared" si="1"/>
        <v>1427.0621344078713</v>
      </c>
      <c r="D74" s="2">
        <f t="shared" si="2"/>
        <v>272265.2345685988</v>
      </c>
      <c r="F74" s="1">
        <f t="shared" si="3"/>
        <v>877.84476325775722</v>
      </c>
      <c r="G74" s="2">
        <f t="shared" si="4"/>
        <v>1545.9839789418604</v>
      </c>
      <c r="H74" s="2">
        <f t="shared" si="5"/>
        <v>264675.36605114432</v>
      </c>
      <c r="I74" s="2"/>
      <c r="J74">
        <f t="shared" si="21"/>
        <v>478.47868896221013</v>
      </c>
      <c r="K74" s="2">
        <f t="shared" si="7"/>
        <v>1545.9839789418604</v>
      </c>
      <c r="L74" s="2">
        <f t="shared" si="22"/>
        <v>243560.81379179671</v>
      </c>
      <c r="N74" s="2">
        <f t="shared" si="9"/>
        <v>601.65309651177995</v>
      </c>
      <c r="O74" s="4">
        <f t="shared" si="10"/>
        <v>951.37475627191418</v>
      </c>
      <c r="P74" s="2">
        <f t="shared" si="11"/>
        <v>181510.15637906504</v>
      </c>
      <c r="R74" s="2">
        <f t="shared" si="26"/>
        <v>478.47868896220945</v>
      </c>
      <c r="S74" s="2">
        <f t="shared" si="27"/>
        <v>1545.9839789418604</v>
      </c>
      <c r="T74" s="2">
        <f t="shared" si="28"/>
        <v>143560.81379179651</v>
      </c>
      <c r="V74" s="2"/>
      <c r="W74" s="1"/>
      <c r="X74" s="2"/>
    </row>
    <row r="75" spans="1:24">
      <c r="A75">
        <v>59</v>
      </c>
      <c r="B75" s="1">
        <f t="shared" si="0"/>
        <v>900.74415103111426</v>
      </c>
      <c r="C75" s="4">
        <f t="shared" si="1"/>
        <v>1427.0621344078713</v>
      </c>
      <c r="D75" s="2">
        <f t="shared" si="2"/>
        <v>271738.91658522206</v>
      </c>
      <c r="F75" s="1">
        <f t="shared" si="3"/>
        <v>875.63433601920235</v>
      </c>
      <c r="G75" s="2">
        <f t="shared" si="4"/>
        <v>1545.9839789418604</v>
      </c>
      <c r="H75" s="2">
        <f t="shared" si="5"/>
        <v>264005.01640822168</v>
      </c>
      <c r="I75" s="2"/>
      <c r="J75">
        <f t="shared" si="21"/>
        <v>474.94702562786074</v>
      </c>
      <c r="K75" s="2">
        <f t="shared" si="7"/>
        <v>1545.9839789418604</v>
      </c>
      <c r="L75" s="2">
        <f t="shared" si="22"/>
        <v>242489.77683848271</v>
      </c>
      <c r="N75" s="2">
        <f t="shared" si="9"/>
        <v>600.49610068740685</v>
      </c>
      <c r="O75" s="4">
        <f t="shared" si="10"/>
        <v>951.37475627191418</v>
      </c>
      <c r="P75" s="2">
        <f t="shared" si="11"/>
        <v>181159.27772348051</v>
      </c>
      <c r="R75" s="2">
        <f t="shared" si="26"/>
        <v>474.94702562786011</v>
      </c>
      <c r="S75" s="2">
        <f t="shared" si="27"/>
        <v>1545.9839789418604</v>
      </c>
      <c r="T75" s="2">
        <f t="shared" si="28"/>
        <v>142489.7768384825</v>
      </c>
      <c r="V75" s="2"/>
      <c r="W75" s="1"/>
      <c r="X75" s="2"/>
    </row>
    <row r="76" spans="1:24">
      <c r="A76">
        <v>60</v>
      </c>
      <c r="B76" s="1">
        <f t="shared" si="0"/>
        <v>899.00291570277625</v>
      </c>
      <c r="C76" s="4">
        <f t="shared" si="1"/>
        <v>1427.0621344078713</v>
      </c>
      <c r="D76" s="2">
        <f t="shared" si="2"/>
        <v>271210.85736651695</v>
      </c>
      <c r="F76" s="1">
        <f t="shared" si="3"/>
        <v>873.41659595053341</v>
      </c>
      <c r="G76" s="2">
        <f t="shared" si="4"/>
        <v>1545.9839789418604</v>
      </c>
      <c r="H76" s="2">
        <f t="shared" si="5"/>
        <v>263332.44902523037</v>
      </c>
      <c r="I76" s="2"/>
      <c r="J76">
        <f t="shared" si="21"/>
        <v>471.40367837398026</v>
      </c>
      <c r="K76" s="2">
        <f t="shared" si="7"/>
        <v>1545.9839789418604</v>
      </c>
      <c r="L76" s="2">
        <f t="shared" si="22"/>
        <v>241415.19653791483</v>
      </c>
      <c r="N76" s="2">
        <f t="shared" si="9"/>
        <v>599.3352771351814</v>
      </c>
      <c r="O76" s="4">
        <f t="shared" si="10"/>
        <v>951.37475627191418</v>
      </c>
      <c r="P76" s="2">
        <f t="shared" si="11"/>
        <v>180807.23824434378</v>
      </c>
      <c r="R76" s="2">
        <f t="shared" si="26"/>
        <v>471.40367837397957</v>
      </c>
      <c r="S76" s="2">
        <f t="shared" si="27"/>
        <v>1545.9839789418604</v>
      </c>
      <c r="T76" s="2">
        <f t="shared" si="28"/>
        <v>141415.19653791463</v>
      </c>
      <c r="V76" s="2"/>
      <c r="W76" s="1"/>
      <c r="X76" s="2"/>
    </row>
    <row r="77" spans="1:24">
      <c r="A77">
        <v>61</v>
      </c>
      <c r="B77" s="1">
        <f t="shared" si="0"/>
        <v>897.25591978756029</v>
      </c>
      <c r="C77" s="4">
        <f t="shared" si="1"/>
        <v>1427.0621344078713</v>
      </c>
      <c r="D77" s="2">
        <f t="shared" si="2"/>
        <v>270681.05115189665</v>
      </c>
      <c r="F77" s="1">
        <f t="shared" si="3"/>
        <v>871.19151885847043</v>
      </c>
      <c r="G77" s="2">
        <f t="shared" si="4"/>
        <v>1545.9839789418604</v>
      </c>
      <c r="H77" s="2">
        <f t="shared" si="5"/>
        <v>262657.65656514699</v>
      </c>
      <c r="I77" s="2"/>
      <c r="J77">
        <f t="shared" si="21"/>
        <v>467.84860854626822</v>
      </c>
      <c r="K77" s="2">
        <f t="shared" si="7"/>
        <v>1545.9839789418604</v>
      </c>
      <c r="L77" s="2">
        <f t="shared" si="22"/>
        <v>240337.06116751925</v>
      </c>
      <c r="N77" s="2">
        <f t="shared" si="9"/>
        <v>598.17061319170398</v>
      </c>
      <c r="O77" s="4">
        <f t="shared" si="10"/>
        <v>951.37475627191418</v>
      </c>
      <c r="P77" s="2">
        <f t="shared" si="11"/>
        <v>180454.03410126356</v>
      </c>
      <c r="R77" s="2">
        <f t="shared" si="26"/>
        <v>467.84860854626754</v>
      </c>
      <c r="S77" s="2">
        <f t="shared" si="27"/>
        <v>1545.9839789418604</v>
      </c>
      <c r="T77" s="2">
        <f t="shared" si="28"/>
        <v>140337.06116751904</v>
      </c>
      <c r="V77" s="2"/>
      <c r="W77" s="1"/>
      <c r="X77" s="2"/>
    </row>
    <row r="78" spans="1:24">
      <c r="A78">
        <v>62</v>
      </c>
      <c r="B78" s="1">
        <f t="shared" si="0"/>
        <v>895.50314422752479</v>
      </c>
      <c r="C78" s="4">
        <f t="shared" si="1"/>
        <v>1427.0621344078713</v>
      </c>
      <c r="D78" s="2">
        <f t="shared" si="2"/>
        <v>270149.49216171633</v>
      </c>
      <c r="F78" s="1">
        <f t="shared" si="3"/>
        <v>868.95908046969453</v>
      </c>
      <c r="G78" s="2">
        <f t="shared" si="4"/>
        <v>1545.9839789418604</v>
      </c>
      <c r="H78" s="2">
        <f t="shared" si="5"/>
        <v>261980.63166667483</v>
      </c>
      <c r="I78" s="2"/>
      <c r="J78">
        <f t="shared" si="21"/>
        <v>464.28177736254287</v>
      </c>
      <c r="K78" s="2">
        <f t="shared" si="7"/>
        <v>1545.9839789418604</v>
      </c>
      <c r="L78" s="2">
        <f t="shared" si="22"/>
        <v>239255.35896593993</v>
      </c>
      <c r="N78" s="2">
        <f t="shared" si="9"/>
        <v>597.00209615168023</v>
      </c>
      <c r="O78" s="4">
        <f t="shared" si="10"/>
        <v>951.37475627191418</v>
      </c>
      <c r="P78" s="2">
        <f t="shared" si="11"/>
        <v>180099.66144114331</v>
      </c>
      <c r="R78" s="2">
        <f t="shared" si="26"/>
        <v>464.28177736254219</v>
      </c>
      <c r="S78" s="2">
        <f t="shared" si="27"/>
        <v>1545.9839789418604</v>
      </c>
      <c r="T78" s="2">
        <f t="shared" si="28"/>
        <v>139255.35896593973</v>
      </c>
      <c r="V78" s="2"/>
      <c r="W78" s="1"/>
      <c r="X78" s="2"/>
    </row>
    <row r="79" spans="1:24">
      <c r="A79">
        <v>63</v>
      </c>
      <c r="B79" s="1">
        <f t="shared" si="0"/>
        <v>893.74456990167812</v>
      </c>
      <c r="C79" s="4">
        <f t="shared" si="1"/>
        <v>1427.0621344078713</v>
      </c>
      <c r="D79" s="2">
        <f t="shared" si="2"/>
        <v>269616.17459721013</v>
      </c>
      <c r="F79" s="1">
        <f t="shared" si="3"/>
        <v>866.7192564305825</v>
      </c>
      <c r="G79" s="2">
        <f t="shared" si="4"/>
        <v>1545.9839789418604</v>
      </c>
      <c r="H79" s="2">
        <f t="shared" si="5"/>
        <v>261301.36694416354</v>
      </c>
      <c r="I79" s="2"/>
      <c r="J79">
        <f t="shared" si="21"/>
        <v>460.70314591231795</v>
      </c>
      <c r="K79" s="2">
        <f t="shared" si="7"/>
        <v>1545.9839789418604</v>
      </c>
      <c r="L79" s="2">
        <f t="shared" si="22"/>
        <v>238170.07813291039</v>
      </c>
      <c r="N79" s="2">
        <f t="shared" si="9"/>
        <v>595.82971326778249</v>
      </c>
      <c r="O79" s="4">
        <f t="shared" si="10"/>
        <v>951.37475627191418</v>
      </c>
      <c r="P79" s="2">
        <f t="shared" si="11"/>
        <v>179744.11639813916</v>
      </c>
      <c r="R79" s="2">
        <f>T78*$R$4/12</f>
        <v>460.70314591231727</v>
      </c>
      <c r="S79" s="2">
        <f>S78</f>
        <v>1545.9839789418604</v>
      </c>
      <c r="T79" s="2">
        <f>T78-S79+R79</f>
        <v>138170.07813291019</v>
      </c>
      <c r="V79" s="2"/>
      <c r="W79" s="1"/>
      <c r="X79" s="2"/>
    </row>
    <row r="80" spans="1:24">
      <c r="A80">
        <v>64</v>
      </c>
      <c r="B80" s="1">
        <f t="shared" si="0"/>
        <v>891.98017762577012</v>
      </c>
      <c r="C80" s="4">
        <f t="shared" si="1"/>
        <v>1427.0621344078713</v>
      </c>
      <c r="D80" s="2">
        <f t="shared" si="2"/>
        <v>269081.09264042805</v>
      </c>
      <c r="F80" s="1">
        <f t="shared" si="3"/>
        <v>864.47202230694108</v>
      </c>
      <c r="G80" s="2">
        <f t="shared" si="4"/>
        <v>1545.9839789418604</v>
      </c>
      <c r="H80" s="2">
        <f t="shared" si="5"/>
        <v>260619.85498752861</v>
      </c>
      <c r="I80" s="2"/>
      <c r="J80">
        <f t="shared" si="21"/>
        <v>457.11267515637854</v>
      </c>
      <c r="K80" s="2">
        <f t="shared" si="7"/>
        <v>1545.9839789418604</v>
      </c>
      <c r="L80" s="2">
        <f t="shared" si="22"/>
        <v>237081.20682912492</v>
      </c>
      <c r="N80" s="2">
        <f t="shared" si="9"/>
        <v>594.65345175051038</v>
      </c>
      <c r="O80" s="4">
        <f t="shared" si="10"/>
        <v>951.37475627191418</v>
      </c>
      <c r="P80" s="2">
        <f t="shared" si="11"/>
        <v>179387.39509361776</v>
      </c>
      <c r="R80" s="2">
        <f t="shared" ref="R80:R84" si="29">T79*$R$4/12</f>
        <v>457.11267515637786</v>
      </c>
      <c r="S80" s="2">
        <f t="shared" ref="S80:S84" si="30">S79</f>
        <v>1545.9839789418604</v>
      </c>
      <c r="T80" s="2">
        <f t="shared" ref="T80:T84" si="31">T79-S80+R80</f>
        <v>137081.20682912471</v>
      </c>
      <c r="V80" s="2"/>
      <c r="W80" s="1"/>
      <c r="X80" s="2"/>
    </row>
    <row r="81" spans="1:24">
      <c r="A81">
        <v>65</v>
      </c>
      <c r="B81" s="1">
        <f t="shared" si="0"/>
        <v>890.2099481520828</v>
      </c>
      <c r="C81" s="4">
        <f t="shared" si="1"/>
        <v>1427.0621344078713</v>
      </c>
      <c r="D81" s="2">
        <f t="shared" si="2"/>
        <v>268544.24045417225</v>
      </c>
      <c r="F81" s="1">
        <f t="shared" si="3"/>
        <v>862.21735358374053</v>
      </c>
      <c r="G81" s="2">
        <f t="shared" si="4"/>
        <v>1545.9839789418604</v>
      </c>
      <c r="H81" s="2">
        <f t="shared" si="5"/>
        <v>259936.0883621705</v>
      </c>
      <c r="I81" s="2"/>
      <c r="J81">
        <f t="shared" si="21"/>
        <v>453.51032592635494</v>
      </c>
      <c r="K81" s="2">
        <f t="shared" si="7"/>
        <v>1545.9839789418604</v>
      </c>
      <c r="L81" s="2">
        <f t="shared" si="22"/>
        <v>235988.73317610941</v>
      </c>
      <c r="N81" s="2">
        <f t="shared" si="9"/>
        <v>593.47329876805213</v>
      </c>
      <c r="O81" s="4">
        <f t="shared" si="10"/>
        <v>951.37475627191418</v>
      </c>
      <c r="P81" s="2">
        <f t="shared" si="11"/>
        <v>179029.49363611388</v>
      </c>
      <c r="R81" s="2">
        <f t="shared" si="29"/>
        <v>453.51032592635426</v>
      </c>
      <c r="S81" s="2">
        <f t="shared" si="30"/>
        <v>1545.9839789418604</v>
      </c>
      <c r="T81" s="2">
        <f t="shared" si="31"/>
        <v>135988.73317610921</v>
      </c>
      <c r="V81" s="2"/>
      <c r="W81" s="1"/>
      <c r="X81" s="2"/>
    </row>
    <row r="82" spans="1:24">
      <c r="A82">
        <v>66</v>
      </c>
      <c r="B82" s="1">
        <f t="shared" si="0"/>
        <v>888.43386216921988</v>
      </c>
      <c r="C82" s="4">
        <f t="shared" si="1"/>
        <v>1427.0621344078713</v>
      </c>
      <c r="D82" s="2">
        <f t="shared" si="2"/>
        <v>268005.6121819336</v>
      </c>
      <c r="F82" s="1">
        <f t="shared" si="3"/>
        <v>859.95522566484749</v>
      </c>
      <c r="G82" s="2">
        <f t="shared" si="4"/>
        <v>1545.9839789418604</v>
      </c>
      <c r="H82" s="2">
        <f t="shared" si="5"/>
        <v>259250.0596088935</v>
      </c>
      <c r="I82" s="2"/>
      <c r="J82">
        <f t="shared" si="21"/>
        <v>449.89605892429523</v>
      </c>
      <c r="K82" s="2">
        <f t="shared" si="7"/>
        <v>1545.9839789418604</v>
      </c>
      <c r="L82" s="2">
        <f t="shared" si="22"/>
        <v>234892.64525609184</v>
      </c>
      <c r="N82" s="2">
        <f t="shared" si="9"/>
        <v>592.28924144614336</v>
      </c>
      <c r="O82" s="4">
        <f t="shared" si="10"/>
        <v>951.37475627191418</v>
      </c>
      <c r="P82" s="2">
        <f t="shared" si="11"/>
        <v>178670.40812128811</v>
      </c>
      <c r="R82" s="2">
        <f t="shared" si="29"/>
        <v>449.89605892429466</v>
      </c>
      <c r="S82" s="2">
        <f t="shared" si="30"/>
        <v>1545.9839789418604</v>
      </c>
      <c r="T82" s="2">
        <f t="shared" si="31"/>
        <v>134892.64525609164</v>
      </c>
      <c r="V82" s="2"/>
      <c r="W82" s="1"/>
      <c r="X82" s="2"/>
    </row>
    <row r="83" spans="1:24">
      <c r="A83">
        <v>67</v>
      </c>
      <c r="B83" s="1">
        <f t="shared" ref="B83:B146" si="32">(D82-$B$5)*$B$4/12</f>
        <v>886.65190030189694</v>
      </c>
      <c r="C83" s="4">
        <f t="shared" ref="C83:C146" si="33">C82</f>
        <v>1427.0621344078713</v>
      </c>
      <c r="D83" s="2">
        <f t="shared" ref="D83:D146" si="34">D82-C83+B83</f>
        <v>267465.20194782765</v>
      </c>
      <c r="F83" s="1">
        <f t="shared" ref="F83:F146" si="35">(H82-$F$5)*$F$4/12</f>
        <v>857.68561387275588</v>
      </c>
      <c r="G83" s="2">
        <f t="shared" ref="G83:G146" si="36">$J$8*26/12</f>
        <v>1545.9839789418604</v>
      </c>
      <c r="H83" s="2">
        <f t="shared" ref="H83:H146" si="37">H82-G83+F83</f>
        <v>258561.76124382438</v>
      </c>
      <c r="I83" s="2"/>
      <c r="J83">
        <f t="shared" si="21"/>
        <v>446.26983472223719</v>
      </c>
      <c r="K83" s="2">
        <f t="shared" ref="K83:K89" si="38">$J$8*26/12</f>
        <v>1545.9839789418604</v>
      </c>
      <c r="L83" s="2">
        <f t="shared" si="22"/>
        <v>233792.93111187223</v>
      </c>
      <c r="N83" s="2">
        <f t="shared" ref="N83:N146" si="39">P82*$N$4/12</f>
        <v>591.10126686792819</v>
      </c>
      <c r="O83" s="4">
        <f t="shared" ref="O83:O146" si="40">$N$8</f>
        <v>951.37475627191418</v>
      </c>
      <c r="P83" s="2">
        <f t="shared" ref="P83:P146" si="41">P82+N83-O83</f>
        <v>178310.13463188411</v>
      </c>
      <c r="R83" s="2">
        <f t="shared" si="29"/>
        <v>446.26983472223651</v>
      </c>
      <c r="S83" s="2">
        <f t="shared" si="30"/>
        <v>1545.9839789418604</v>
      </c>
      <c r="T83" s="2">
        <f t="shared" si="31"/>
        <v>133792.93111187202</v>
      </c>
      <c r="V83" s="2"/>
      <c r="W83" s="1"/>
      <c r="X83" s="2"/>
    </row>
    <row r="84" spans="1:24">
      <c r="A84">
        <v>68</v>
      </c>
      <c r="B84" s="1">
        <f t="shared" si="32"/>
        <v>884.86404311072977</v>
      </c>
      <c r="C84" s="4">
        <f t="shared" si="33"/>
        <v>1427.0621344078713</v>
      </c>
      <c r="D84" s="2">
        <f t="shared" si="34"/>
        <v>266923.00385653053</v>
      </c>
      <c r="F84" s="1">
        <f t="shared" si="35"/>
        <v>855.40849344831895</v>
      </c>
      <c r="G84" s="2">
        <f t="shared" si="36"/>
        <v>1545.9839789418604</v>
      </c>
      <c r="H84" s="2">
        <f t="shared" si="37"/>
        <v>257871.18575833083</v>
      </c>
      <c r="I84" s="2"/>
      <c r="J84">
        <f t="shared" si="21"/>
        <v>442.63161376177726</v>
      </c>
      <c r="K84" s="2">
        <f t="shared" si="38"/>
        <v>1545.9839789418604</v>
      </c>
      <c r="L84" s="2">
        <f t="shared" si="22"/>
        <v>232689.57874669213</v>
      </c>
      <c r="N84" s="2">
        <f t="shared" si="39"/>
        <v>589.90936207381662</v>
      </c>
      <c r="O84" s="4">
        <f t="shared" si="40"/>
        <v>951.37475627191418</v>
      </c>
      <c r="P84" s="2">
        <f t="shared" si="41"/>
        <v>177948.669237686</v>
      </c>
      <c r="R84" s="2">
        <f t="shared" si="29"/>
        <v>442.63161376177658</v>
      </c>
      <c r="S84" s="2">
        <f t="shared" si="30"/>
        <v>1545.9839789418604</v>
      </c>
      <c r="T84" s="2">
        <f t="shared" si="31"/>
        <v>132689.57874669193</v>
      </c>
      <c r="V84" s="2"/>
      <c r="W84" s="1"/>
      <c r="X84" s="2"/>
    </row>
    <row r="85" spans="1:24">
      <c r="A85">
        <v>69</v>
      </c>
      <c r="B85" s="1">
        <f t="shared" si="32"/>
        <v>883.07027109202181</v>
      </c>
      <c r="C85" s="4">
        <f t="shared" si="33"/>
        <v>1427.0621344078713</v>
      </c>
      <c r="D85" s="2">
        <f t="shared" si="34"/>
        <v>266379.01199321466</v>
      </c>
      <c r="F85" s="1">
        <f t="shared" si="35"/>
        <v>853.12383955047778</v>
      </c>
      <c r="G85" s="2">
        <f t="shared" si="36"/>
        <v>1545.9839789418604</v>
      </c>
      <c r="H85" s="2">
        <f t="shared" si="37"/>
        <v>257178.32561893945</v>
      </c>
      <c r="I85" s="2"/>
      <c r="J85">
        <f t="shared" si="21"/>
        <v>438.9813563536398</v>
      </c>
      <c r="K85" s="2">
        <f t="shared" si="38"/>
        <v>1545.9839789418604</v>
      </c>
      <c r="L85" s="2">
        <f t="shared" si="22"/>
        <v>231582.57612410391</v>
      </c>
      <c r="N85" s="2">
        <f t="shared" si="39"/>
        <v>588.71351406134454</v>
      </c>
      <c r="O85" s="4">
        <f t="shared" si="40"/>
        <v>951.37475627191418</v>
      </c>
      <c r="P85" s="2">
        <f t="shared" si="41"/>
        <v>177586.00799547543</v>
      </c>
      <c r="R85" s="2">
        <f>T84*$R$4/12</f>
        <v>438.98135635363911</v>
      </c>
      <c r="S85" s="2">
        <f>S84</f>
        <v>1545.9839789418604</v>
      </c>
      <c r="T85" s="2">
        <f>T84-S85+R85</f>
        <v>131582.57612410371</v>
      </c>
      <c r="V85" s="2"/>
      <c r="W85" s="1"/>
      <c r="X85" s="2"/>
    </row>
    <row r="86" spans="1:24">
      <c r="A86">
        <v>70</v>
      </c>
      <c r="B86" s="1">
        <f t="shared" si="32"/>
        <v>881.27056467755176</v>
      </c>
      <c r="C86" s="4">
        <f t="shared" si="33"/>
        <v>1427.0621344078713</v>
      </c>
      <c r="D86" s="2">
        <f t="shared" si="34"/>
        <v>265833.22042348434</v>
      </c>
      <c r="F86" s="1">
        <f t="shared" si="35"/>
        <v>850.83162725599129</v>
      </c>
      <c r="G86" s="2">
        <f t="shared" si="36"/>
        <v>1545.9839789418604</v>
      </c>
      <c r="H86" s="2">
        <f t="shared" si="37"/>
        <v>256483.17326725359</v>
      </c>
      <c r="I86" s="2"/>
      <c r="J86">
        <f t="shared" si="21"/>
        <v>435.31902267724377</v>
      </c>
      <c r="K86" s="2">
        <f t="shared" si="38"/>
        <v>1545.9839789418604</v>
      </c>
      <c r="L86" s="2">
        <f t="shared" si="22"/>
        <v>230471.91116783931</v>
      </c>
      <c r="N86" s="2">
        <f t="shared" si="39"/>
        <v>587.51370978503121</v>
      </c>
      <c r="O86" s="4">
        <f t="shared" si="40"/>
        <v>951.37475627191418</v>
      </c>
      <c r="P86" s="2">
        <f t="shared" si="41"/>
        <v>177222.14694898855</v>
      </c>
      <c r="R86" s="2">
        <f t="shared" ref="R86:R100" si="42">T85*$R$4/12</f>
        <v>435.31902267724308</v>
      </c>
      <c r="S86" s="2">
        <f t="shared" ref="S86:S100" si="43">S85</f>
        <v>1545.9839789418604</v>
      </c>
      <c r="T86" s="2">
        <f t="shared" ref="T86:T100" si="44">T85-S86+R86</f>
        <v>130471.91116783909</v>
      </c>
      <c r="V86" s="2"/>
      <c r="W86" s="1"/>
      <c r="X86" s="2"/>
    </row>
    <row r="87" spans="1:24">
      <c r="A87">
        <v>71</v>
      </c>
      <c r="B87" s="1">
        <f t="shared" si="32"/>
        <v>879.46490423436069</v>
      </c>
      <c r="C87" s="4">
        <f t="shared" si="33"/>
        <v>1427.0621344078713</v>
      </c>
      <c r="D87" s="2">
        <f t="shared" si="34"/>
        <v>265285.62319331081</v>
      </c>
      <c r="F87" s="1">
        <f t="shared" si="35"/>
        <v>848.53183155916395</v>
      </c>
      <c r="G87" s="2">
        <f t="shared" si="36"/>
        <v>1545.9839789418604</v>
      </c>
      <c r="H87" s="2">
        <f t="shared" si="37"/>
        <v>255785.7211198709</v>
      </c>
      <c r="I87" s="2"/>
      <c r="J87">
        <f t="shared" si="21"/>
        <v>431.64457278026839</v>
      </c>
      <c r="K87" s="2">
        <f t="shared" si="38"/>
        <v>1545.9839789418604</v>
      </c>
      <c r="L87" s="2">
        <f t="shared" si="22"/>
        <v>229357.57176167771</v>
      </c>
      <c r="N87" s="2">
        <f t="shared" si="39"/>
        <v>586.30993615623709</v>
      </c>
      <c r="O87" s="4">
        <f t="shared" si="40"/>
        <v>951.37475627191418</v>
      </c>
      <c r="P87" s="2">
        <f t="shared" si="41"/>
        <v>176857.08212887286</v>
      </c>
      <c r="R87" s="2">
        <f t="shared" si="42"/>
        <v>431.64457278026765</v>
      </c>
      <c r="S87" s="2">
        <f t="shared" si="43"/>
        <v>1545.9839789418604</v>
      </c>
      <c r="T87" s="2">
        <f t="shared" si="44"/>
        <v>129357.57176167749</v>
      </c>
      <c r="V87" s="2"/>
      <c r="W87" s="1"/>
      <c r="X87" s="2"/>
    </row>
    <row r="88" spans="1:24">
      <c r="A88">
        <v>72</v>
      </c>
      <c r="B88" s="1">
        <f t="shared" si="32"/>
        <v>877.65327006453663</v>
      </c>
      <c r="C88" s="4">
        <f t="shared" si="33"/>
        <v>1427.0621344078713</v>
      </c>
      <c r="D88" s="2">
        <f t="shared" si="34"/>
        <v>264736.2143289675</v>
      </c>
      <c r="F88" s="1">
        <f t="shared" si="35"/>
        <v>846.2244273715728</v>
      </c>
      <c r="G88" s="2">
        <f t="shared" si="36"/>
        <v>1545.9839789418604</v>
      </c>
      <c r="H88" s="2">
        <f t="shared" si="37"/>
        <v>255085.96156830061</v>
      </c>
      <c r="I88" s="2"/>
      <c r="J88">
        <f t="shared" si="21"/>
        <v>427.95796657821711</v>
      </c>
      <c r="K88" s="2">
        <f t="shared" si="38"/>
        <v>1545.9839789418604</v>
      </c>
      <c r="L88" s="2">
        <f t="shared" si="22"/>
        <v>228239.54574931407</v>
      </c>
      <c r="N88" s="2">
        <f t="shared" si="39"/>
        <v>585.10218004302101</v>
      </c>
      <c r="O88" s="4">
        <f t="shared" si="40"/>
        <v>951.37475627191418</v>
      </c>
      <c r="P88" s="2">
        <f t="shared" si="41"/>
        <v>176490.80955264397</v>
      </c>
      <c r="R88" s="2">
        <f t="shared" si="42"/>
        <v>427.95796657821637</v>
      </c>
      <c r="S88" s="2">
        <f t="shared" si="43"/>
        <v>1545.9839789418604</v>
      </c>
      <c r="T88" s="2">
        <f t="shared" si="44"/>
        <v>128239.54574931385</v>
      </c>
      <c r="V88" s="2"/>
      <c r="W88" s="1"/>
      <c r="X88" s="2"/>
    </row>
    <row r="89" spans="1:24">
      <c r="A89">
        <v>73</v>
      </c>
      <c r="B89" s="1">
        <f t="shared" si="32"/>
        <v>875.83564240500073</v>
      </c>
      <c r="C89" s="4">
        <f t="shared" si="33"/>
        <v>1427.0621344078713</v>
      </c>
      <c r="D89" s="2">
        <f t="shared" si="34"/>
        <v>264184.98783696466</v>
      </c>
      <c r="F89" s="1">
        <f t="shared" si="35"/>
        <v>843.90938952179442</v>
      </c>
      <c r="G89" s="2">
        <f t="shared" si="36"/>
        <v>1545.9839789418604</v>
      </c>
      <c r="H89" s="2">
        <f t="shared" si="37"/>
        <v>254383.88697888053</v>
      </c>
      <c r="I89" s="2"/>
      <c r="J89">
        <f t="shared" si="21"/>
        <v>424.25916385398068</v>
      </c>
      <c r="K89" s="2">
        <f t="shared" si="38"/>
        <v>1545.9839789418604</v>
      </c>
      <c r="L89" s="2">
        <f t="shared" si="22"/>
        <v>227117.82093422618</v>
      </c>
      <c r="N89" s="2">
        <f t="shared" si="39"/>
        <v>583.89042826999719</v>
      </c>
      <c r="O89" s="4">
        <f t="shared" si="40"/>
        <v>951.37475627191418</v>
      </c>
      <c r="P89" s="2">
        <f t="shared" si="41"/>
        <v>176123.32522464206</v>
      </c>
      <c r="R89" s="2">
        <f t="shared" si="42"/>
        <v>424.25916385398</v>
      </c>
      <c r="S89" s="2">
        <f t="shared" si="43"/>
        <v>1545.9839789418604</v>
      </c>
      <c r="T89" s="2">
        <f t="shared" si="44"/>
        <v>127117.82093422597</v>
      </c>
      <c r="V89" s="2"/>
      <c r="W89" s="1"/>
      <c r="X89" s="2"/>
    </row>
    <row r="90" spans="1:24">
      <c r="A90">
        <v>74</v>
      </c>
      <c r="B90" s="1">
        <f t="shared" si="32"/>
        <v>874.01200142729147</v>
      </c>
      <c r="C90" s="4">
        <f t="shared" si="33"/>
        <v>1427.0621344078713</v>
      </c>
      <c r="D90" s="2">
        <f t="shared" si="34"/>
        <v>263631.93770398409</v>
      </c>
      <c r="F90" s="1">
        <f t="shared" si="35"/>
        <v>841.58669275512977</v>
      </c>
      <c r="G90" s="2">
        <f t="shared" si="36"/>
        <v>1545.9839789418604</v>
      </c>
      <c r="H90" s="2">
        <f t="shared" si="37"/>
        <v>253679.48969269381</v>
      </c>
      <c r="I90" s="2"/>
      <c r="J90">
        <f>(L89-$J$5)*$J$4/12</f>
        <v>420.54812425739829</v>
      </c>
      <c r="K90" s="2">
        <f>$J$8*26/12</f>
        <v>1545.9839789418604</v>
      </c>
      <c r="L90" s="2">
        <f>L89-K90+J90</f>
        <v>225992.38507954171</v>
      </c>
      <c r="N90" s="2">
        <f t="shared" si="39"/>
        <v>582.67466761819082</v>
      </c>
      <c r="O90" s="4">
        <f t="shared" si="40"/>
        <v>951.37475627191418</v>
      </c>
      <c r="P90" s="2">
        <f t="shared" si="41"/>
        <v>175754.62513598832</v>
      </c>
      <c r="R90" s="2">
        <f t="shared" si="42"/>
        <v>420.54812425739755</v>
      </c>
      <c r="S90" s="2">
        <f t="shared" si="43"/>
        <v>1545.9839789418604</v>
      </c>
      <c r="T90" s="2">
        <f t="shared" si="44"/>
        <v>125992.38507954151</v>
      </c>
      <c r="V90" s="2"/>
      <c r="W90" s="1"/>
      <c r="X90" s="2"/>
    </row>
    <row r="91" spans="1:24">
      <c r="A91">
        <v>75</v>
      </c>
      <c r="B91" s="1">
        <f t="shared" si="32"/>
        <v>872.18232723734729</v>
      </c>
      <c r="C91" s="4">
        <f t="shared" si="33"/>
        <v>1427.0621344078713</v>
      </c>
      <c r="D91" s="2">
        <f t="shared" si="34"/>
        <v>263077.05789681355</v>
      </c>
      <c r="F91" s="1">
        <f t="shared" si="35"/>
        <v>839.25631173332874</v>
      </c>
      <c r="G91" s="2">
        <f t="shared" si="36"/>
        <v>1545.9839789418604</v>
      </c>
      <c r="H91" s="2">
        <f t="shared" si="37"/>
        <v>252972.76202548528</v>
      </c>
      <c r="I91" s="2"/>
      <c r="J91">
        <f t="shared" ref="J91:J127" si="45">(L90-$J$5)*$J$4/12</f>
        <v>416.82480730481711</v>
      </c>
      <c r="K91" s="2">
        <f t="shared" ref="K91:K154" si="46">$J$8*26/12</f>
        <v>1545.9839789418604</v>
      </c>
      <c r="L91" s="2">
        <f t="shared" ref="L91:L127" si="47">L90-K91+J91</f>
        <v>224863.22590790468</v>
      </c>
      <c r="N91" s="2">
        <f t="shared" si="39"/>
        <v>581.45488482489463</v>
      </c>
      <c r="O91" s="4">
        <f t="shared" si="40"/>
        <v>951.37475627191418</v>
      </c>
      <c r="P91" s="2">
        <f t="shared" si="41"/>
        <v>175384.70526454129</v>
      </c>
      <c r="R91" s="2">
        <f t="shared" si="42"/>
        <v>416.82480730481649</v>
      </c>
      <c r="S91" s="2">
        <f t="shared" si="43"/>
        <v>1545.9839789418604</v>
      </c>
      <c r="T91" s="2">
        <f t="shared" si="44"/>
        <v>124863.22590790446</v>
      </c>
      <c r="V91" s="2"/>
      <c r="W91" s="1"/>
      <c r="X91" s="2"/>
    </row>
    <row r="92" spans="1:24">
      <c r="A92">
        <v>76</v>
      </c>
      <c r="B92" s="1">
        <f t="shared" si="32"/>
        <v>870.34659987529142</v>
      </c>
      <c r="C92" s="4">
        <f t="shared" si="33"/>
        <v>1427.0621344078713</v>
      </c>
      <c r="D92" s="2">
        <f t="shared" si="34"/>
        <v>262520.34236228099</v>
      </c>
      <c r="F92" s="1">
        <f t="shared" si="35"/>
        <v>836.91822103431377</v>
      </c>
      <c r="G92" s="2">
        <f t="shared" si="36"/>
        <v>1545.9839789418604</v>
      </c>
      <c r="H92" s="2">
        <f t="shared" si="37"/>
        <v>252263.69626757773</v>
      </c>
      <c r="I92" s="2"/>
      <c r="J92">
        <f t="shared" si="45"/>
        <v>413.08917237865131</v>
      </c>
      <c r="K92" s="2">
        <f t="shared" si="46"/>
        <v>1545.9839789418604</v>
      </c>
      <c r="L92" s="2">
        <f t="shared" si="47"/>
        <v>223730.33110134146</v>
      </c>
      <c r="N92" s="2">
        <f t="shared" si="39"/>
        <v>580.23106658352413</v>
      </c>
      <c r="O92" s="4">
        <f t="shared" si="40"/>
        <v>951.37475627191418</v>
      </c>
      <c r="P92" s="2">
        <f t="shared" si="41"/>
        <v>175013.56157485288</v>
      </c>
      <c r="R92" s="2">
        <f t="shared" si="42"/>
        <v>413.08917237865057</v>
      </c>
      <c r="S92" s="2">
        <f t="shared" si="43"/>
        <v>1545.9839789418604</v>
      </c>
      <c r="T92" s="2">
        <f t="shared" si="44"/>
        <v>123730.33110134125</v>
      </c>
      <c r="V92" s="2"/>
      <c r="W92" s="1"/>
      <c r="X92" s="2"/>
    </row>
    <row r="93" spans="1:24">
      <c r="A93">
        <v>77</v>
      </c>
      <c r="B93" s="1">
        <f t="shared" si="32"/>
        <v>868.50479931521295</v>
      </c>
      <c r="C93" s="4">
        <f t="shared" si="33"/>
        <v>1427.0621344078713</v>
      </c>
      <c r="D93" s="2">
        <f t="shared" si="34"/>
        <v>261961.78502718834</v>
      </c>
      <c r="F93" s="1">
        <f t="shared" si="35"/>
        <v>834.57239515190304</v>
      </c>
      <c r="G93" s="2">
        <f t="shared" si="36"/>
        <v>1545.9839789418604</v>
      </c>
      <c r="H93" s="2">
        <f t="shared" si="37"/>
        <v>251552.28468378779</v>
      </c>
      <c r="I93" s="2"/>
      <c r="J93">
        <f t="shared" si="45"/>
        <v>409.34117872693804</v>
      </c>
      <c r="K93" s="2">
        <f t="shared" si="46"/>
        <v>1545.9839789418604</v>
      </c>
      <c r="L93" s="2">
        <f t="shared" si="47"/>
        <v>222593.68830112653</v>
      </c>
      <c r="N93" s="2">
        <f t="shared" si="39"/>
        <v>579.00319954347162</v>
      </c>
      <c r="O93" s="4">
        <f t="shared" si="40"/>
        <v>951.37475627191418</v>
      </c>
      <c r="P93" s="2">
        <f t="shared" si="41"/>
        <v>174641.19001812444</v>
      </c>
      <c r="R93" s="2">
        <f t="shared" si="42"/>
        <v>409.34117872693724</v>
      </c>
      <c r="S93" s="2">
        <f t="shared" si="43"/>
        <v>1545.9839789418604</v>
      </c>
      <c r="T93" s="2">
        <f t="shared" si="44"/>
        <v>122593.68830112633</v>
      </c>
      <c r="V93" s="2"/>
      <c r="W93" s="1"/>
      <c r="X93" s="2"/>
    </row>
    <row r="94" spans="1:24">
      <c r="A94">
        <v>78</v>
      </c>
      <c r="B94" s="1">
        <f t="shared" si="32"/>
        <v>866.65690546494807</v>
      </c>
      <c r="C94" s="4">
        <f t="shared" si="33"/>
        <v>1427.0621344078713</v>
      </c>
      <c r="D94" s="2">
        <f t="shared" si="34"/>
        <v>261401.37979824541</v>
      </c>
      <c r="F94" s="1">
        <f t="shared" si="35"/>
        <v>832.21880849553133</v>
      </c>
      <c r="G94" s="2">
        <f t="shared" si="36"/>
        <v>1545.9839789418604</v>
      </c>
      <c r="H94" s="2">
        <f t="shared" si="37"/>
        <v>250838.51951334145</v>
      </c>
      <c r="I94" s="2"/>
      <c r="J94">
        <f t="shared" si="45"/>
        <v>405.58078546289357</v>
      </c>
      <c r="K94" s="2">
        <f t="shared" si="46"/>
        <v>1545.9839789418604</v>
      </c>
      <c r="L94" s="2">
        <f t="shared" si="47"/>
        <v>221453.28510764756</v>
      </c>
      <c r="N94" s="2">
        <f t="shared" si="39"/>
        <v>577.77127030996166</v>
      </c>
      <c r="O94" s="4">
        <f t="shared" si="40"/>
        <v>951.37475627191418</v>
      </c>
      <c r="P94" s="2">
        <f t="shared" si="41"/>
        <v>174267.58653216247</v>
      </c>
      <c r="R94" s="2">
        <f t="shared" si="42"/>
        <v>405.58078546289289</v>
      </c>
      <c r="S94" s="2">
        <f t="shared" si="43"/>
        <v>1545.9839789418604</v>
      </c>
      <c r="T94" s="2">
        <f t="shared" si="44"/>
        <v>121453.28510764736</v>
      </c>
      <c r="V94" s="2"/>
      <c r="W94" s="1"/>
      <c r="X94" s="2"/>
    </row>
    <row r="95" spans="1:24">
      <c r="A95">
        <v>79</v>
      </c>
      <c r="B95" s="1">
        <f t="shared" si="32"/>
        <v>864.80289816586185</v>
      </c>
      <c r="C95" s="4">
        <f t="shared" si="33"/>
        <v>1427.0621344078713</v>
      </c>
      <c r="D95" s="2">
        <f t="shared" si="34"/>
        <v>260839.1205620034</v>
      </c>
      <c r="F95" s="1">
        <f t="shared" si="35"/>
        <v>829.85743538997122</v>
      </c>
      <c r="G95" s="2">
        <f t="shared" si="36"/>
        <v>1545.9839789418604</v>
      </c>
      <c r="H95" s="2">
        <f t="shared" si="37"/>
        <v>250122.39296978957</v>
      </c>
      <c r="I95" s="2"/>
      <c r="J95">
        <f t="shared" si="45"/>
        <v>401.80795156446737</v>
      </c>
      <c r="K95" s="2">
        <f t="shared" si="46"/>
        <v>1545.9839789418604</v>
      </c>
      <c r="L95" s="2">
        <f t="shared" si="47"/>
        <v>220309.10908027017</v>
      </c>
      <c r="N95" s="2">
        <f t="shared" si="39"/>
        <v>576.53526544390422</v>
      </c>
      <c r="O95" s="4">
        <f t="shared" si="40"/>
        <v>951.37475627191418</v>
      </c>
      <c r="P95" s="2">
        <f t="shared" si="41"/>
        <v>173892.74704133446</v>
      </c>
      <c r="R95" s="2">
        <f t="shared" si="42"/>
        <v>401.80795156446669</v>
      </c>
      <c r="S95" s="2">
        <f t="shared" si="43"/>
        <v>1545.9839789418604</v>
      </c>
      <c r="T95" s="2">
        <f t="shared" si="44"/>
        <v>120309.10908026996</v>
      </c>
      <c r="V95" s="2"/>
      <c r="W95" s="1"/>
      <c r="X95" s="2"/>
    </row>
    <row r="96" spans="1:24">
      <c r="A96">
        <v>80</v>
      </c>
      <c r="B96" s="1">
        <f t="shared" si="32"/>
        <v>862.94275719262794</v>
      </c>
      <c r="C96" s="4">
        <f t="shared" si="33"/>
        <v>1427.0621344078713</v>
      </c>
      <c r="D96" s="2">
        <f t="shared" si="34"/>
        <v>260275.00118478815</v>
      </c>
      <c r="F96" s="1">
        <f t="shared" si="35"/>
        <v>827.48825007505377</v>
      </c>
      <c r="G96" s="2">
        <f t="shared" si="36"/>
        <v>1545.9839789418604</v>
      </c>
      <c r="H96" s="2">
        <f t="shared" si="37"/>
        <v>249403.89724092276</v>
      </c>
      <c r="I96" s="2"/>
      <c r="J96">
        <f t="shared" si="45"/>
        <v>398.02263587389376</v>
      </c>
      <c r="K96" s="2">
        <f t="shared" si="46"/>
        <v>1545.9839789418604</v>
      </c>
      <c r="L96" s="2">
        <f t="shared" si="47"/>
        <v>219161.14773720221</v>
      </c>
      <c r="N96" s="2">
        <f t="shared" si="39"/>
        <v>575.29517146174817</v>
      </c>
      <c r="O96" s="4">
        <f t="shared" si="40"/>
        <v>951.37475627191418</v>
      </c>
      <c r="P96" s="2">
        <f t="shared" si="41"/>
        <v>173516.66745652427</v>
      </c>
      <c r="R96" s="2">
        <f t="shared" si="42"/>
        <v>398.02263587389308</v>
      </c>
      <c r="S96" s="2">
        <f t="shared" si="43"/>
        <v>1545.9839789418604</v>
      </c>
      <c r="T96" s="2">
        <f t="shared" si="44"/>
        <v>119161.14773720199</v>
      </c>
      <c r="V96" s="2"/>
      <c r="W96" s="1"/>
      <c r="X96" s="2"/>
    </row>
    <row r="97" spans="1:24">
      <c r="A97">
        <v>81</v>
      </c>
      <c r="B97" s="1">
        <f t="shared" si="32"/>
        <v>861.07646225300743</v>
      </c>
      <c r="C97" s="4">
        <f t="shared" si="33"/>
        <v>1427.0621344078713</v>
      </c>
      <c r="D97" s="2">
        <f t="shared" si="34"/>
        <v>259709.01551263328</v>
      </c>
      <c r="F97" s="1">
        <f t="shared" si="35"/>
        <v>825.111226705386</v>
      </c>
      <c r="G97" s="2">
        <f t="shared" si="36"/>
        <v>1545.9839789418604</v>
      </c>
      <c r="H97" s="2">
        <f t="shared" si="37"/>
        <v>248683.02448868629</v>
      </c>
      <c r="I97" s="2"/>
      <c r="J97">
        <f t="shared" si="45"/>
        <v>394.22479709724394</v>
      </c>
      <c r="K97" s="2">
        <f t="shared" si="46"/>
        <v>1545.9839789418604</v>
      </c>
      <c r="L97" s="2">
        <f t="shared" si="47"/>
        <v>218009.38855535758</v>
      </c>
      <c r="N97" s="2">
        <f t="shared" si="39"/>
        <v>574.05097483533439</v>
      </c>
      <c r="O97" s="4">
        <f t="shared" si="40"/>
        <v>951.37475627191418</v>
      </c>
      <c r="P97" s="2">
        <f t="shared" si="41"/>
        <v>173139.34367508767</v>
      </c>
      <c r="R97" s="2">
        <f t="shared" si="42"/>
        <v>394.22479709724325</v>
      </c>
      <c r="S97" s="2">
        <f t="shared" si="43"/>
        <v>1545.9839789418604</v>
      </c>
      <c r="T97" s="2">
        <f t="shared" si="44"/>
        <v>118009.38855535736</v>
      </c>
      <c r="V97" s="2"/>
      <c r="W97" s="1"/>
      <c r="X97" s="2"/>
    </row>
    <row r="98" spans="1:24">
      <c r="A98">
        <v>82</v>
      </c>
      <c r="B98" s="1">
        <f t="shared" si="32"/>
        <v>859.20399298762834</v>
      </c>
      <c r="C98" s="4">
        <f t="shared" si="33"/>
        <v>1427.0621344078713</v>
      </c>
      <c r="D98" s="2">
        <f t="shared" si="34"/>
        <v>259141.15737121305</v>
      </c>
      <c r="F98" s="1">
        <f t="shared" si="35"/>
        <v>822.72633935007036</v>
      </c>
      <c r="G98" s="2">
        <f t="shared" si="36"/>
        <v>1545.9839789418604</v>
      </c>
      <c r="H98" s="2">
        <f t="shared" si="37"/>
        <v>247959.76684909451</v>
      </c>
      <c r="I98" s="2"/>
      <c r="J98">
        <f t="shared" si="45"/>
        <v>390.41439380397469</v>
      </c>
      <c r="K98" s="2">
        <f t="shared" si="46"/>
        <v>1545.9839789418604</v>
      </c>
      <c r="L98" s="2">
        <f t="shared" si="47"/>
        <v>216853.8189702197</v>
      </c>
      <c r="N98" s="2">
        <f t="shared" si="39"/>
        <v>572.80266199174832</v>
      </c>
      <c r="O98" s="4">
        <f t="shared" si="40"/>
        <v>951.37475627191418</v>
      </c>
      <c r="P98" s="2">
        <f t="shared" si="41"/>
        <v>172760.77158080749</v>
      </c>
      <c r="R98" s="2">
        <f t="shared" si="42"/>
        <v>390.41439380397395</v>
      </c>
      <c r="S98" s="2">
        <f t="shared" si="43"/>
        <v>1545.9839789418604</v>
      </c>
      <c r="T98" s="2">
        <f t="shared" si="44"/>
        <v>116853.81897021948</v>
      </c>
      <c r="V98" s="2"/>
      <c r="W98" s="1"/>
      <c r="X98" s="2"/>
    </row>
    <row r="99" spans="1:24">
      <c r="A99">
        <v>83</v>
      </c>
      <c r="B99" s="1">
        <f t="shared" si="32"/>
        <v>857.32532896976318</v>
      </c>
      <c r="C99" s="4">
        <f t="shared" si="33"/>
        <v>1427.0621344078713</v>
      </c>
      <c r="D99" s="2">
        <f t="shared" si="34"/>
        <v>258571.42056577496</v>
      </c>
      <c r="F99" s="1">
        <f t="shared" si="35"/>
        <v>820.33356199242098</v>
      </c>
      <c r="G99" s="2">
        <f t="shared" si="36"/>
        <v>1545.9839789418604</v>
      </c>
      <c r="H99" s="2">
        <f t="shared" si="37"/>
        <v>247234.11643214506</v>
      </c>
      <c r="I99" s="2"/>
      <c r="J99">
        <f t="shared" si="45"/>
        <v>386.59138442647685</v>
      </c>
      <c r="K99" s="2">
        <f t="shared" si="46"/>
        <v>1545.9839789418604</v>
      </c>
      <c r="L99" s="2">
        <f t="shared" si="47"/>
        <v>215694.42637570432</v>
      </c>
      <c r="N99" s="2">
        <f t="shared" si="39"/>
        <v>571.5502193131714</v>
      </c>
      <c r="O99" s="4">
        <f t="shared" si="40"/>
        <v>951.37475627191418</v>
      </c>
      <c r="P99" s="2">
        <f t="shared" si="41"/>
        <v>172380.94704384875</v>
      </c>
      <c r="R99" s="2">
        <f t="shared" si="42"/>
        <v>386.59138442647605</v>
      </c>
      <c r="S99" s="2">
        <f t="shared" si="43"/>
        <v>1545.9839789418604</v>
      </c>
      <c r="T99" s="2">
        <f t="shared" si="44"/>
        <v>115694.42637570409</v>
      </c>
      <c r="V99" s="2"/>
      <c r="W99" s="1"/>
      <c r="X99" s="2"/>
    </row>
    <row r="100" spans="1:24">
      <c r="A100">
        <v>84</v>
      </c>
      <c r="B100" s="1">
        <f t="shared" si="32"/>
        <v>855.44044970510549</v>
      </c>
      <c r="C100" s="4">
        <f t="shared" si="33"/>
        <v>1427.0621344078713</v>
      </c>
      <c r="D100" s="2">
        <f t="shared" si="34"/>
        <v>257999.7988810722</v>
      </c>
      <c r="F100" s="1">
        <f t="shared" si="35"/>
        <v>817.93286852967992</v>
      </c>
      <c r="G100" s="2">
        <f t="shared" si="36"/>
        <v>1545.9839789418604</v>
      </c>
      <c r="H100" s="2">
        <f t="shared" si="37"/>
        <v>246506.06532173289</v>
      </c>
      <c r="I100" s="2"/>
      <c r="J100">
        <f t="shared" si="45"/>
        <v>382.75572725962178</v>
      </c>
      <c r="K100" s="2">
        <f t="shared" si="46"/>
        <v>1545.9839789418604</v>
      </c>
      <c r="L100" s="2">
        <f t="shared" si="47"/>
        <v>214531.19812402208</v>
      </c>
      <c r="N100" s="2">
        <f t="shared" si="39"/>
        <v>570.29363313673286</v>
      </c>
      <c r="O100" s="4">
        <f t="shared" si="40"/>
        <v>951.37475627191418</v>
      </c>
      <c r="P100" s="2">
        <f t="shared" si="41"/>
        <v>171999.86592071355</v>
      </c>
      <c r="R100" s="2">
        <f t="shared" si="42"/>
        <v>382.75572725962098</v>
      </c>
      <c r="S100" s="2">
        <f t="shared" si="43"/>
        <v>1545.9839789418604</v>
      </c>
      <c r="T100" s="2">
        <f t="shared" si="44"/>
        <v>114531.19812402184</v>
      </c>
      <c r="V100" s="2"/>
      <c r="W100" s="1"/>
      <c r="X100" s="2"/>
    </row>
    <row r="101" spans="1:24">
      <c r="A101">
        <v>85</v>
      </c>
      <c r="B101" s="1">
        <f t="shared" si="32"/>
        <v>853.54933463154714</v>
      </c>
      <c r="C101" s="4">
        <f t="shared" si="33"/>
        <v>1427.0621344078713</v>
      </c>
      <c r="D101" s="2">
        <f t="shared" si="34"/>
        <v>257426.28608129587</v>
      </c>
      <c r="F101" s="1">
        <f t="shared" si="35"/>
        <v>815.52423277273294</v>
      </c>
      <c r="G101" s="2">
        <f t="shared" si="36"/>
        <v>1545.9839789418604</v>
      </c>
      <c r="H101" s="2">
        <f t="shared" si="37"/>
        <v>245775.60557556376</v>
      </c>
      <c r="I101" s="2"/>
      <c r="J101">
        <f t="shared" si="45"/>
        <v>378.90738046030634</v>
      </c>
      <c r="K101" s="2">
        <f t="shared" si="46"/>
        <v>1545.9839789418604</v>
      </c>
      <c r="L101" s="2">
        <f t="shared" si="47"/>
        <v>213364.12152554051</v>
      </c>
      <c r="N101" s="2">
        <f t="shared" si="39"/>
        <v>569.03288975436067</v>
      </c>
      <c r="O101" s="4">
        <f t="shared" si="40"/>
        <v>951.37475627191418</v>
      </c>
      <c r="P101" s="2">
        <f t="shared" si="41"/>
        <v>171617.52405419599</v>
      </c>
      <c r="R101" s="2">
        <f>T100*$R$4/12</f>
        <v>378.9073804603056</v>
      </c>
      <c r="S101" s="2">
        <f>S100</f>
        <v>1545.9839789418604</v>
      </c>
      <c r="T101" s="2">
        <f>T100-S101+R101</f>
        <v>113364.12152554029</v>
      </c>
      <c r="V101" s="2"/>
      <c r="W101" s="1"/>
      <c r="X101" s="2"/>
    </row>
    <row r="102" spans="1:24">
      <c r="A102">
        <v>86</v>
      </c>
      <c r="B102" s="1">
        <f t="shared" si="32"/>
        <v>851.65196311895386</v>
      </c>
      <c r="C102" s="4">
        <f t="shared" si="33"/>
        <v>1427.0621344078713</v>
      </c>
      <c r="D102" s="2">
        <f t="shared" si="34"/>
        <v>256850.87591000696</v>
      </c>
      <c r="F102" s="1">
        <f t="shared" si="35"/>
        <v>813.10762844582348</v>
      </c>
      <c r="G102" s="2">
        <f t="shared" si="36"/>
        <v>1545.9839789418604</v>
      </c>
      <c r="H102" s="2">
        <f t="shared" si="37"/>
        <v>245042.72922506771</v>
      </c>
      <c r="I102" s="2"/>
      <c r="J102">
        <f t="shared" si="45"/>
        <v>375.04630204699652</v>
      </c>
      <c r="K102" s="2">
        <f t="shared" si="46"/>
        <v>1545.9839789418604</v>
      </c>
      <c r="L102" s="2">
        <f t="shared" si="47"/>
        <v>212193.18384864565</v>
      </c>
      <c r="N102" s="2">
        <f t="shared" si="39"/>
        <v>567.7679754126317</v>
      </c>
      <c r="O102" s="4">
        <f t="shared" si="40"/>
        <v>951.37475627191418</v>
      </c>
      <c r="P102" s="2">
        <f t="shared" si="41"/>
        <v>171233.9172733367</v>
      </c>
      <c r="R102" s="2">
        <f t="shared" ref="R102:R107" si="48">T101*$R$4/12</f>
        <v>375.04630204699578</v>
      </c>
      <c r="S102" s="2">
        <f t="shared" ref="S102:S107" si="49">S101</f>
        <v>1545.9839789418604</v>
      </c>
      <c r="T102" s="2">
        <f t="shared" ref="T102:T107" si="50">T101-S102+R102</f>
        <v>112193.18384864542</v>
      </c>
      <c r="V102" s="2"/>
      <c r="W102" s="1"/>
      <c r="X102" s="2"/>
    </row>
    <row r="103" spans="1:24">
      <c r="A103">
        <v>87</v>
      </c>
      <c r="B103" s="1">
        <f t="shared" si="32"/>
        <v>849.74831446893961</v>
      </c>
      <c r="C103" s="4">
        <f t="shared" si="33"/>
        <v>1427.0621344078713</v>
      </c>
      <c r="D103" s="2">
        <f t="shared" si="34"/>
        <v>256273.56209006804</v>
      </c>
      <c r="F103" s="1">
        <f t="shared" si="35"/>
        <v>810.68302918626568</v>
      </c>
      <c r="G103" s="2">
        <f t="shared" si="36"/>
        <v>1545.9839789418604</v>
      </c>
      <c r="H103" s="2">
        <f t="shared" si="37"/>
        <v>244307.42827531212</v>
      </c>
      <c r="I103" s="2"/>
      <c r="J103">
        <f t="shared" si="45"/>
        <v>371.1724498992694</v>
      </c>
      <c r="K103" s="2">
        <f t="shared" si="46"/>
        <v>1545.9839789418604</v>
      </c>
      <c r="L103" s="2">
        <f t="shared" si="47"/>
        <v>211018.37231960305</v>
      </c>
      <c r="N103" s="2">
        <f t="shared" si="39"/>
        <v>566.4988763126222</v>
      </c>
      <c r="O103" s="4">
        <f t="shared" si="40"/>
        <v>951.37475627191418</v>
      </c>
      <c r="P103" s="2">
        <f t="shared" si="41"/>
        <v>170849.04139337741</v>
      </c>
      <c r="R103" s="2">
        <f t="shared" si="48"/>
        <v>371.17244989926854</v>
      </c>
      <c r="S103" s="2">
        <f t="shared" si="49"/>
        <v>1545.9839789418604</v>
      </c>
      <c r="T103" s="2">
        <f t="shared" si="50"/>
        <v>111018.37231960283</v>
      </c>
      <c r="V103" s="2"/>
      <c r="W103" s="1"/>
      <c r="X103" s="2"/>
    </row>
    <row r="104" spans="1:24">
      <c r="A104">
        <v>88</v>
      </c>
      <c r="B104" s="1">
        <f t="shared" si="32"/>
        <v>847.83836791464171</v>
      </c>
      <c r="C104" s="4">
        <f t="shared" si="33"/>
        <v>1427.0621344078713</v>
      </c>
      <c r="D104" s="2">
        <f t="shared" si="34"/>
        <v>255694.3383235748</v>
      </c>
      <c r="F104" s="1">
        <f t="shared" si="35"/>
        <v>808.25040854415749</v>
      </c>
      <c r="G104" s="2">
        <f t="shared" si="36"/>
        <v>1545.9839789418604</v>
      </c>
      <c r="H104" s="2">
        <f t="shared" si="37"/>
        <v>243569.69470491441</v>
      </c>
      <c r="I104" s="2"/>
      <c r="J104">
        <f t="shared" si="45"/>
        <v>367.28578175735339</v>
      </c>
      <c r="K104" s="2">
        <f t="shared" si="46"/>
        <v>1545.9839789418604</v>
      </c>
      <c r="L104" s="2">
        <f t="shared" si="47"/>
        <v>209839.67412241854</v>
      </c>
      <c r="N104" s="2">
        <f t="shared" si="39"/>
        <v>565.22557860975689</v>
      </c>
      <c r="O104" s="4">
        <f t="shared" si="40"/>
        <v>951.37475627191418</v>
      </c>
      <c r="P104" s="2">
        <f t="shared" si="41"/>
        <v>170462.89221571526</v>
      </c>
      <c r="R104" s="2">
        <f t="shared" si="48"/>
        <v>367.28578175735265</v>
      </c>
      <c r="S104" s="2">
        <f t="shared" si="49"/>
        <v>1545.9839789418604</v>
      </c>
      <c r="T104" s="2">
        <f t="shared" si="50"/>
        <v>109839.67412241832</v>
      </c>
      <c r="V104" s="2"/>
      <c r="W104" s="1"/>
      <c r="X104" s="2"/>
    </row>
    <row r="105" spans="1:24">
      <c r="A105">
        <v>89</v>
      </c>
      <c r="B105" s="1">
        <f t="shared" si="32"/>
        <v>845.92210262049332</v>
      </c>
      <c r="C105" s="4">
        <f t="shared" si="33"/>
        <v>1427.0621344078713</v>
      </c>
      <c r="D105" s="2">
        <f t="shared" si="34"/>
        <v>255113.19829178744</v>
      </c>
      <c r="F105" s="1">
        <f t="shared" si="35"/>
        <v>805.80973998209174</v>
      </c>
      <c r="G105" s="2">
        <f t="shared" si="36"/>
        <v>1545.9839789418604</v>
      </c>
      <c r="H105" s="2">
        <f t="shared" si="37"/>
        <v>242829.52046595464</v>
      </c>
      <c r="I105" s="2"/>
      <c r="J105">
        <f t="shared" si="45"/>
        <v>363.38625522166802</v>
      </c>
      <c r="K105" s="2">
        <f t="shared" si="46"/>
        <v>1545.9839789418604</v>
      </c>
      <c r="L105" s="2">
        <f t="shared" si="47"/>
        <v>208657.07639869835</v>
      </c>
      <c r="N105" s="2">
        <f t="shared" si="39"/>
        <v>563.94806841365801</v>
      </c>
      <c r="O105" s="4">
        <f t="shared" si="40"/>
        <v>951.37475627191418</v>
      </c>
      <c r="P105" s="2">
        <f t="shared" si="41"/>
        <v>170075.46552785698</v>
      </c>
      <c r="R105" s="2">
        <f t="shared" si="48"/>
        <v>363.38625522166723</v>
      </c>
      <c r="S105" s="2">
        <f t="shared" si="49"/>
        <v>1545.9839789418604</v>
      </c>
      <c r="T105" s="2">
        <f t="shared" si="50"/>
        <v>108657.07639869813</v>
      </c>
      <c r="V105" s="2"/>
      <c r="W105" s="1"/>
      <c r="X105" s="2"/>
    </row>
    <row r="106" spans="1:24">
      <c r="A106">
        <v>90</v>
      </c>
      <c r="B106" s="1">
        <f t="shared" si="32"/>
        <v>843.99949768199679</v>
      </c>
      <c r="C106" s="4">
        <f t="shared" si="33"/>
        <v>1427.0621344078713</v>
      </c>
      <c r="D106" s="2">
        <f t="shared" si="34"/>
        <v>254530.13565506157</v>
      </c>
      <c r="F106" s="1">
        <f t="shared" si="35"/>
        <v>803.3609968748666</v>
      </c>
      <c r="G106" s="2">
        <f t="shared" si="36"/>
        <v>1545.9839789418604</v>
      </c>
      <c r="H106" s="2">
        <f t="shared" si="37"/>
        <v>242086.89748388765</v>
      </c>
      <c r="I106" s="2"/>
      <c r="J106">
        <f t="shared" si="45"/>
        <v>359.47382775236036</v>
      </c>
      <c r="K106" s="2">
        <f t="shared" si="46"/>
        <v>1545.9839789418604</v>
      </c>
      <c r="L106" s="2">
        <f t="shared" si="47"/>
        <v>207470.56624750886</v>
      </c>
      <c r="N106" s="2">
        <f t="shared" si="39"/>
        <v>562.6663317879935</v>
      </c>
      <c r="O106" s="4">
        <f t="shared" si="40"/>
        <v>951.37475627191418</v>
      </c>
      <c r="P106" s="2">
        <f t="shared" si="41"/>
        <v>169686.75710337306</v>
      </c>
      <c r="R106" s="2">
        <f t="shared" si="48"/>
        <v>359.47382775235968</v>
      </c>
      <c r="S106" s="2">
        <f t="shared" si="49"/>
        <v>1545.9839789418604</v>
      </c>
      <c r="T106" s="2">
        <f t="shared" si="50"/>
        <v>107470.56624750863</v>
      </c>
      <c r="V106" s="2"/>
      <c r="W106" s="1"/>
      <c r="X106" s="2"/>
    </row>
    <row r="107" spans="1:24">
      <c r="A107">
        <v>91</v>
      </c>
      <c r="B107" s="1">
        <f t="shared" si="32"/>
        <v>842.07053212549533</v>
      </c>
      <c r="C107" s="4">
        <f t="shared" si="33"/>
        <v>1427.0621344078713</v>
      </c>
      <c r="D107" s="2">
        <f t="shared" si="34"/>
        <v>253945.14405277921</v>
      </c>
      <c r="F107" s="1">
        <f t="shared" si="35"/>
        <v>800.90415250919489</v>
      </c>
      <c r="G107" s="2">
        <f t="shared" si="36"/>
        <v>1545.9839789418604</v>
      </c>
      <c r="H107" s="2">
        <f t="shared" si="37"/>
        <v>241341.81765745499</v>
      </c>
      <c r="I107" s="2"/>
      <c r="J107">
        <f t="shared" si="45"/>
        <v>355.54845666884177</v>
      </c>
      <c r="K107" s="2">
        <f t="shared" si="46"/>
        <v>1545.9839789418604</v>
      </c>
      <c r="L107" s="2">
        <f t="shared" si="47"/>
        <v>206280.13072523585</v>
      </c>
      <c r="N107" s="2">
        <f t="shared" si="39"/>
        <v>561.38035475032586</v>
      </c>
      <c r="O107" s="4">
        <f t="shared" si="40"/>
        <v>951.37475627191418</v>
      </c>
      <c r="P107" s="2">
        <f t="shared" si="41"/>
        <v>169296.76270185146</v>
      </c>
      <c r="R107" s="2">
        <f t="shared" si="48"/>
        <v>355.54845666884103</v>
      </c>
      <c r="S107" s="2">
        <f t="shared" si="49"/>
        <v>1545.9839789418604</v>
      </c>
      <c r="T107" s="2">
        <f t="shared" si="50"/>
        <v>106280.13072523561</v>
      </c>
      <c r="V107" s="2"/>
      <c r="W107" s="1"/>
      <c r="X107" s="2"/>
    </row>
    <row r="108" spans="1:24">
      <c r="A108">
        <v>92</v>
      </c>
      <c r="B108" s="1">
        <f t="shared" si="32"/>
        <v>840.13518490794456</v>
      </c>
      <c r="C108" s="4">
        <f t="shared" si="33"/>
        <v>1427.0621344078713</v>
      </c>
      <c r="D108" s="2">
        <f t="shared" si="34"/>
        <v>253358.21710327928</v>
      </c>
      <c r="F108" s="1">
        <f t="shared" si="35"/>
        <v>798.43918008341359</v>
      </c>
      <c r="G108" s="2">
        <f t="shared" si="36"/>
        <v>1545.9839789418604</v>
      </c>
      <c r="H108" s="2">
        <f t="shared" si="37"/>
        <v>240594.27285859655</v>
      </c>
      <c r="I108" s="2"/>
      <c r="J108">
        <f t="shared" si="45"/>
        <v>351.61009914932197</v>
      </c>
      <c r="K108" s="2">
        <f t="shared" si="46"/>
        <v>1545.9839789418604</v>
      </c>
      <c r="L108" s="2">
        <f t="shared" si="47"/>
        <v>205085.75684544331</v>
      </c>
      <c r="N108" s="2">
        <f t="shared" si="39"/>
        <v>560.09012327195853</v>
      </c>
      <c r="O108" s="4">
        <f t="shared" si="40"/>
        <v>951.37475627191418</v>
      </c>
      <c r="P108" s="2">
        <f t="shared" si="41"/>
        <v>168905.47806885149</v>
      </c>
      <c r="R108" s="2">
        <f>T107*$R$4/12</f>
        <v>351.61009914932112</v>
      </c>
      <c r="S108" s="2">
        <f>S107</f>
        <v>1545.9839789418604</v>
      </c>
      <c r="T108" s="2">
        <f>T107-S108+R108</f>
        <v>105085.75684544306</v>
      </c>
      <c r="V108" s="2"/>
      <c r="W108" s="1"/>
      <c r="X108" s="2"/>
    </row>
    <row r="109" spans="1:24">
      <c r="A109">
        <v>93</v>
      </c>
      <c r="B109" s="1">
        <f t="shared" si="32"/>
        <v>838.19343491668224</v>
      </c>
      <c r="C109" s="4">
        <f t="shared" si="33"/>
        <v>1427.0621344078713</v>
      </c>
      <c r="D109" s="2">
        <f t="shared" si="34"/>
        <v>252769.34840378808</v>
      </c>
      <c r="F109" s="1">
        <f t="shared" si="35"/>
        <v>795.96605270719022</v>
      </c>
      <c r="G109" s="2">
        <f t="shared" si="36"/>
        <v>1545.9839789418604</v>
      </c>
      <c r="H109" s="2">
        <f t="shared" si="37"/>
        <v>239844.25493236189</v>
      </c>
      <c r="I109" s="2"/>
      <c r="J109">
        <f t="shared" si="45"/>
        <v>347.65871223034156</v>
      </c>
      <c r="K109" s="2">
        <f t="shared" si="46"/>
        <v>1545.9839789418604</v>
      </c>
      <c r="L109" s="2">
        <f t="shared" si="47"/>
        <v>203887.43157873178</v>
      </c>
      <c r="N109" s="2">
        <f t="shared" si="39"/>
        <v>558.79562327778365</v>
      </c>
      <c r="O109" s="4">
        <f t="shared" si="40"/>
        <v>951.37475627191418</v>
      </c>
      <c r="P109" s="2">
        <f t="shared" si="41"/>
        <v>168512.89893585735</v>
      </c>
      <c r="R109" s="2">
        <f t="shared" ref="R109:R123" si="51">T108*$R$4/12</f>
        <v>347.65871223034077</v>
      </c>
      <c r="S109" s="2">
        <f t="shared" ref="S109:S123" si="52">S108</f>
        <v>1545.9839789418604</v>
      </c>
      <c r="T109" s="2">
        <f t="shared" ref="T109:T123" si="53">T108-S109+R109</f>
        <v>103887.43157873154</v>
      </c>
      <c r="V109" s="2"/>
      <c r="W109" s="1"/>
      <c r="X109" s="2"/>
    </row>
    <row r="110" spans="1:24">
      <c r="A110">
        <v>94</v>
      </c>
      <c r="B110" s="1">
        <f t="shared" si="32"/>
        <v>836.24526096919897</v>
      </c>
      <c r="C110" s="4">
        <f t="shared" si="33"/>
        <v>1427.0621344078713</v>
      </c>
      <c r="D110" s="2">
        <f t="shared" si="34"/>
        <v>252178.53153034943</v>
      </c>
      <c r="F110" s="1">
        <f t="shared" si="35"/>
        <v>793.4847434012305</v>
      </c>
      <c r="G110" s="2">
        <f t="shared" si="36"/>
        <v>1545.9839789418604</v>
      </c>
      <c r="H110" s="2">
        <f t="shared" si="37"/>
        <v>239091.75569682126</v>
      </c>
      <c r="I110" s="2"/>
      <c r="J110">
        <f t="shared" si="45"/>
        <v>343.69425280630429</v>
      </c>
      <c r="K110" s="2">
        <f t="shared" si="46"/>
        <v>1545.9839789418604</v>
      </c>
      <c r="L110" s="2">
        <f t="shared" si="47"/>
        <v>202685.14185259622</v>
      </c>
      <c r="N110" s="2">
        <f t="shared" si="39"/>
        <v>557.49684064612802</v>
      </c>
      <c r="O110" s="4">
        <f t="shared" si="40"/>
        <v>951.37475627191418</v>
      </c>
      <c r="P110" s="2">
        <f t="shared" si="41"/>
        <v>168119.02102023156</v>
      </c>
      <c r="R110" s="2">
        <f t="shared" si="51"/>
        <v>343.6942528063035</v>
      </c>
      <c r="S110" s="2">
        <f t="shared" si="52"/>
        <v>1545.9839789418604</v>
      </c>
      <c r="T110" s="2">
        <f t="shared" si="53"/>
        <v>102685.14185259599</v>
      </c>
      <c r="V110" s="2"/>
      <c r="W110" s="1"/>
      <c r="X110" s="2"/>
    </row>
    <row r="111" spans="1:24">
      <c r="A111">
        <v>95</v>
      </c>
      <c r="B111" s="1">
        <f t="shared" si="32"/>
        <v>834.29064181290596</v>
      </c>
      <c r="C111" s="4">
        <f t="shared" si="33"/>
        <v>1427.0621344078713</v>
      </c>
      <c r="D111" s="2">
        <f t="shared" si="34"/>
        <v>251585.76003775446</v>
      </c>
      <c r="F111" s="1">
        <f t="shared" si="35"/>
        <v>790.99522509698363</v>
      </c>
      <c r="G111" s="2">
        <f t="shared" si="36"/>
        <v>1545.9839789418604</v>
      </c>
      <c r="H111" s="2">
        <f t="shared" si="37"/>
        <v>238336.76694297639</v>
      </c>
      <c r="I111" s="2"/>
      <c r="J111">
        <f t="shared" si="45"/>
        <v>339.7166776290058</v>
      </c>
      <c r="K111" s="2">
        <f t="shared" si="46"/>
        <v>1545.9839789418604</v>
      </c>
      <c r="L111" s="2">
        <f t="shared" si="47"/>
        <v>201478.87455128337</v>
      </c>
      <c r="N111" s="2">
        <f t="shared" si="39"/>
        <v>556.19376120859943</v>
      </c>
      <c r="O111" s="4">
        <f t="shared" si="40"/>
        <v>951.37475627191418</v>
      </c>
      <c r="P111" s="2">
        <f t="shared" si="41"/>
        <v>167723.84002516823</v>
      </c>
      <c r="R111" s="2">
        <f t="shared" si="51"/>
        <v>339.71667762900506</v>
      </c>
      <c r="S111" s="2">
        <f t="shared" si="52"/>
        <v>1545.9839789418604</v>
      </c>
      <c r="T111" s="2">
        <f t="shared" si="53"/>
        <v>101478.87455128314</v>
      </c>
      <c r="V111" s="2"/>
      <c r="W111" s="1"/>
      <c r="X111" s="2"/>
    </row>
    <row r="112" spans="1:24">
      <c r="A112">
        <v>96</v>
      </c>
      <c r="B112" s="1">
        <f t="shared" si="32"/>
        <v>832.32955612490434</v>
      </c>
      <c r="C112" s="4">
        <f t="shared" si="33"/>
        <v>1427.0621344078713</v>
      </c>
      <c r="D112" s="2">
        <f t="shared" si="34"/>
        <v>250991.02745947149</v>
      </c>
      <c r="F112" s="1">
        <f t="shared" si="35"/>
        <v>788.49747063634686</v>
      </c>
      <c r="G112" s="2">
        <f t="shared" si="36"/>
        <v>1545.9839789418604</v>
      </c>
      <c r="H112" s="2">
        <f t="shared" si="37"/>
        <v>237579.28043467089</v>
      </c>
      <c r="I112" s="2"/>
      <c r="J112">
        <f t="shared" si="45"/>
        <v>335.72594330716248</v>
      </c>
      <c r="K112" s="2">
        <f t="shared" si="46"/>
        <v>1545.9839789418604</v>
      </c>
      <c r="L112" s="2">
        <f t="shared" si="47"/>
        <v>200268.61651564867</v>
      </c>
      <c r="N112" s="2">
        <f t="shared" si="39"/>
        <v>554.88637074993153</v>
      </c>
      <c r="O112" s="4">
        <f t="shared" si="40"/>
        <v>951.37475627191418</v>
      </c>
      <c r="P112" s="2">
        <f t="shared" si="41"/>
        <v>167327.35163964625</v>
      </c>
      <c r="R112" s="2">
        <f t="shared" si="51"/>
        <v>335.72594330716169</v>
      </c>
      <c r="S112" s="2">
        <f t="shared" si="52"/>
        <v>1545.9839789418604</v>
      </c>
      <c r="T112" s="2">
        <f t="shared" si="53"/>
        <v>100268.61651564843</v>
      </c>
      <c r="V112" s="2"/>
      <c r="W112" s="1"/>
      <c r="X112" s="2"/>
    </row>
    <row r="113" spans="1:24">
      <c r="A113">
        <v>97</v>
      </c>
      <c r="B113" s="1">
        <f t="shared" si="32"/>
        <v>830.36198251175153</v>
      </c>
      <c r="C113" s="4">
        <f t="shared" si="33"/>
        <v>1427.0621344078713</v>
      </c>
      <c r="D113" s="2">
        <f t="shared" si="34"/>
        <v>250394.32730757538</v>
      </c>
      <c r="F113" s="1">
        <f t="shared" si="35"/>
        <v>785.9914527713695</v>
      </c>
      <c r="G113" s="2">
        <f t="shared" si="36"/>
        <v>1545.9839789418604</v>
      </c>
      <c r="H113" s="2">
        <f t="shared" si="37"/>
        <v>236819.28790850038</v>
      </c>
      <c r="I113" s="2"/>
      <c r="J113">
        <f t="shared" si="45"/>
        <v>331.72200630593767</v>
      </c>
      <c r="K113" s="2">
        <f t="shared" si="46"/>
        <v>1545.9839789418604</v>
      </c>
      <c r="L113" s="2">
        <f t="shared" si="47"/>
        <v>199054.35454301274</v>
      </c>
      <c r="N113" s="2">
        <f t="shared" si="39"/>
        <v>553.57465500782962</v>
      </c>
      <c r="O113" s="4">
        <f t="shared" si="40"/>
        <v>951.37475627191418</v>
      </c>
      <c r="P113" s="2">
        <f t="shared" si="41"/>
        <v>166929.55153838216</v>
      </c>
      <c r="R113" s="2">
        <f t="shared" si="51"/>
        <v>331.72200630593687</v>
      </c>
      <c r="S113" s="2">
        <f t="shared" si="52"/>
        <v>1545.9839789418604</v>
      </c>
      <c r="T113" s="2">
        <f t="shared" si="53"/>
        <v>99054.354543012509</v>
      </c>
      <c r="V113" s="2"/>
      <c r="W113" s="1"/>
      <c r="X113" s="2"/>
    </row>
    <row r="114" spans="1:24">
      <c r="A114">
        <v>98</v>
      </c>
      <c r="B114" s="1">
        <f t="shared" si="32"/>
        <v>828.38789950922853</v>
      </c>
      <c r="C114" s="4">
        <f t="shared" si="33"/>
        <v>1427.0621344078713</v>
      </c>
      <c r="D114" s="2">
        <f t="shared" si="34"/>
        <v>249795.65307267674</v>
      </c>
      <c r="F114" s="1">
        <f t="shared" si="35"/>
        <v>783.47714416395547</v>
      </c>
      <c r="G114" s="2">
        <f t="shared" si="36"/>
        <v>1545.9839789418604</v>
      </c>
      <c r="H114" s="2">
        <f t="shared" si="37"/>
        <v>236056.78107372246</v>
      </c>
      <c r="I114" s="2"/>
      <c r="J114">
        <f t="shared" si="45"/>
        <v>327.70482294646712</v>
      </c>
      <c r="K114" s="2">
        <f t="shared" si="46"/>
        <v>1545.9839789418604</v>
      </c>
      <c r="L114" s="2">
        <f t="shared" si="47"/>
        <v>197836.07538701734</v>
      </c>
      <c r="N114" s="2">
        <f t="shared" si="39"/>
        <v>552.25859967281428</v>
      </c>
      <c r="O114" s="4">
        <f t="shared" si="40"/>
        <v>951.37475627191418</v>
      </c>
      <c r="P114" s="2">
        <f t="shared" si="41"/>
        <v>166530.43538178306</v>
      </c>
      <c r="R114" s="2">
        <f t="shared" si="51"/>
        <v>327.70482294646638</v>
      </c>
      <c r="S114" s="2">
        <f t="shared" si="52"/>
        <v>1545.9839789418604</v>
      </c>
      <c r="T114" s="2">
        <f t="shared" si="53"/>
        <v>97836.075387017117</v>
      </c>
      <c r="V114" s="2"/>
      <c r="W114" s="1"/>
      <c r="X114" s="2"/>
    </row>
    <row r="115" spans="1:24">
      <c r="A115">
        <v>99</v>
      </c>
      <c r="B115" s="1">
        <f t="shared" si="32"/>
        <v>826.40728558210549</v>
      </c>
      <c r="C115" s="4">
        <f t="shared" si="33"/>
        <v>1427.0621344078713</v>
      </c>
      <c r="D115" s="2">
        <f t="shared" si="34"/>
        <v>249194.99822385097</v>
      </c>
      <c r="F115" s="1">
        <f t="shared" si="35"/>
        <v>780.95451738556505</v>
      </c>
      <c r="G115" s="2">
        <f t="shared" si="36"/>
        <v>1545.9839789418604</v>
      </c>
      <c r="H115" s="2">
        <f t="shared" si="37"/>
        <v>235291.75161216618</v>
      </c>
      <c r="I115" s="2"/>
      <c r="J115">
        <f t="shared" si="45"/>
        <v>323.67434940538232</v>
      </c>
      <c r="K115" s="2">
        <f t="shared" si="46"/>
        <v>1545.9839789418604</v>
      </c>
      <c r="L115" s="2">
        <f t="shared" si="47"/>
        <v>196613.76575748087</v>
      </c>
      <c r="N115" s="2">
        <f t="shared" si="39"/>
        <v>550.93819038806566</v>
      </c>
      <c r="O115" s="4">
        <f t="shared" si="40"/>
        <v>951.37475627191418</v>
      </c>
      <c r="P115" s="2">
        <f t="shared" si="41"/>
        <v>166129.99881589919</v>
      </c>
      <c r="R115" s="2">
        <f t="shared" si="51"/>
        <v>323.67434940538163</v>
      </c>
      <c r="S115" s="2">
        <f t="shared" si="52"/>
        <v>1545.9839789418604</v>
      </c>
      <c r="T115" s="2">
        <f t="shared" si="53"/>
        <v>96613.765757480636</v>
      </c>
      <c r="V115" s="2"/>
      <c r="W115" s="1"/>
      <c r="X115" s="2"/>
    </row>
    <row r="116" spans="1:24">
      <c r="A116">
        <v>100</v>
      </c>
      <c r="B116" s="1">
        <f t="shared" si="32"/>
        <v>824.42011912390683</v>
      </c>
      <c r="C116" s="4">
        <f t="shared" si="33"/>
        <v>1427.0621344078713</v>
      </c>
      <c r="D116" s="2">
        <f t="shared" si="34"/>
        <v>248592.35620856701</v>
      </c>
      <c r="F116" s="1">
        <f t="shared" si="35"/>
        <v>778.4235449169164</v>
      </c>
      <c r="G116" s="2">
        <f t="shared" si="36"/>
        <v>1545.9839789418604</v>
      </c>
      <c r="H116" s="2">
        <f t="shared" si="37"/>
        <v>234524.19117814122</v>
      </c>
      <c r="I116" s="2"/>
      <c r="J116">
        <f t="shared" si="45"/>
        <v>319.63054171433254</v>
      </c>
      <c r="K116" s="2">
        <f t="shared" si="46"/>
        <v>1545.9839789418604</v>
      </c>
      <c r="L116" s="2">
        <f t="shared" si="47"/>
        <v>195387.41232025335</v>
      </c>
      <c r="N116" s="2">
        <f t="shared" si="39"/>
        <v>549.61341274926644</v>
      </c>
      <c r="O116" s="4">
        <f t="shared" si="40"/>
        <v>951.37475627191418</v>
      </c>
      <c r="P116" s="2">
        <f t="shared" si="41"/>
        <v>165728.23747237652</v>
      </c>
      <c r="R116" s="2">
        <f t="shared" si="51"/>
        <v>319.63054171433174</v>
      </c>
      <c r="S116" s="2">
        <f t="shared" si="52"/>
        <v>1545.9839789418604</v>
      </c>
      <c r="T116" s="2">
        <f t="shared" si="53"/>
        <v>95387.412320253105</v>
      </c>
      <c r="V116" s="2"/>
      <c r="W116" s="1"/>
      <c r="X116" s="2"/>
    </row>
    <row r="117" spans="1:24">
      <c r="A117">
        <v>101</v>
      </c>
      <c r="B117" s="1">
        <f t="shared" si="32"/>
        <v>822.42637845667593</v>
      </c>
      <c r="C117" s="4">
        <f t="shared" si="33"/>
        <v>1427.0621344078713</v>
      </c>
      <c r="D117" s="2">
        <f t="shared" si="34"/>
        <v>247987.72045261582</v>
      </c>
      <c r="F117" s="1">
        <f t="shared" si="35"/>
        <v>775.88419914768383</v>
      </c>
      <c r="G117" s="2">
        <f t="shared" si="36"/>
        <v>1545.9839789418604</v>
      </c>
      <c r="H117" s="2">
        <f t="shared" si="37"/>
        <v>233754.09139834705</v>
      </c>
      <c r="I117" s="2"/>
      <c r="J117">
        <f t="shared" si="45"/>
        <v>315.57335575950486</v>
      </c>
      <c r="K117" s="2">
        <f t="shared" si="46"/>
        <v>1545.9839789418604</v>
      </c>
      <c r="L117" s="2">
        <f t="shared" si="47"/>
        <v>194157.00169707098</v>
      </c>
      <c r="N117" s="2">
        <f t="shared" si="39"/>
        <v>548.28425230444566</v>
      </c>
      <c r="O117" s="4">
        <f t="shared" si="40"/>
        <v>951.37475627191418</v>
      </c>
      <c r="P117" s="2">
        <f t="shared" si="41"/>
        <v>165325.14696840904</v>
      </c>
      <c r="R117" s="2">
        <f t="shared" si="51"/>
        <v>315.57335575950401</v>
      </c>
      <c r="S117" s="2">
        <f t="shared" si="52"/>
        <v>1545.9839789418604</v>
      </c>
      <c r="T117" s="2">
        <f t="shared" si="53"/>
        <v>94157.001697070751</v>
      </c>
      <c r="V117" s="2"/>
      <c r="W117" s="1"/>
      <c r="X117" s="2"/>
    </row>
    <row r="118" spans="1:24">
      <c r="A118">
        <v>102</v>
      </c>
      <c r="B118" s="1">
        <f t="shared" si="32"/>
        <v>820.42604183073729</v>
      </c>
      <c r="C118" s="4">
        <f t="shared" si="33"/>
        <v>1427.0621344078713</v>
      </c>
      <c r="D118" s="2">
        <f t="shared" si="34"/>
        <v>247381.08436003869</v>
      </c>
      <c r="F118" s="1">
        <f t="shared" si="35"/>
        <v>773.33645237619805</v>
      </c>
      <c r="G118" s="2">
        <f t="shared" si="36"/>
        <v>1545.9839789418604</v>
      </c>
      <c r="H118" s="2">
        <f t="shared" si="37"/>
        <v>232981.44387178138</v>
      </c>
      <c r="I118" s="2"/>
      <c r="J118">
        <f t="shared" si="45"/>
        <v>311.50274728114317</v>
      </c>
      <c r="K118" s="2">
        <f t="shared" si="46"/>
        <v>1545.9839789418604</v>
      </c>
      <c r="L118" s="2">
        <f t="shared" si="47"/>
        <v>192922.52046541026</v>
      </c>
      <c r="N118" s="2">
        <f t="shared" si="39"/>
        <v>546.95069455381997</v>
      </c>
      <c r="O118" s="4">
        <f t="shared" si="40"/>
        <v>951.37475627191418</v>
      </c>
      <c r="P118" s="2">
        <f t="shared" si="41"/>
        <v>164920.72290669093</v>
      </c>
      <c r="R118" s="2">
        <f t="shared" si="51"/>
        <v>311.50274728114238</v>
      </c>
      <c r="S118" s="2">
        <f t="shared" si="52"/>
        <v>1545.9839789418604</v>
      </c>
      <c r="T118" s="2">
        <f t="shared" si="53"/>
        <v>92922.520465410038</v>
      </c>
      <c r="V118" s="2"/>
      <c r="W118" s="1"/>
      <c r="X118" s="2"/>
    </row>
    <row r="119" spans="1:24">
      <c r="A119">
        <v>103</v>
      </c>
      <c r="B119" s="1">
        <f t="shared" si="32"/>
        <v>818.41908742446128</v>
      </c>
      <c r="C119" s="4">
        <f t="shared" si="33"/>
        <v>1427.0621344078713</v>
      </c>
      <c r="D119" s="2">
        <f t="shared" si="34"/>
        <v>246772.44131305529</v>
      </c>
      <c r="F119" s="1">
        <f t="shared" si="35"/>
        <v>770.7802768091434</v>
      </c>
      <c r="G119" s="2">
        <f t="shared" si="36"/>
        <v>1545.9839789418604</v>
      </c>
      <c r="H119" s="2">
        <f t="shared" si="37"/>
        <v>232206.24016964866</v>
      </c>
      <c r="I119" s="2"/>
      <c r="J119">
        <f t="shared" si="45"/>
        <v>307.41867187306559</v>
      </c>
      <c r="K119" s="2">
        <f t="shared" si="46"/>
        <v>1545.9839789418604</v>
      </c>
      <c r="L119" s="2">
        <f t="shared" si="47"/>
        <v>191683.95515834147</v>
      </c>
      <c r="N119" s="2">
        <f t="shared" si="39"/>
        <v>545.61272494963589</v>
      </c>
      <c r="O119" s="4">
        <f t="shared" si="40"/>
        <v>951.37475627191418</v>
      </c>
      <c r="P119" s="2">
        <f t="shared" si="41"/>
        <v>164514.96087536865</v>
      </c>
      <c r="R119" s="2">
        <f t="shared" si="51"/>
        <v>307.41867187306485</v>
      </c>
      <c r="S119" s="2">
        <f t="shared" si="52"/>
        <v>1545.9839789418604</v>
      </c>
      <c r="T119" s="2">
        <f t="shared" si="53"/>
        <v>91683.955158341239</v>
      </c>
      <c r="V119" s="2"/>
      <c r="W119" s="1"/>
      <c r="X119" s="2"/>
    </row>
    <row r="120" spans="1:24">
      <c r="A120">
        <v>104</v>
      </c>
      <c r="B120" s="1">
        <f t="shared" si="32"/>
        <v>816.40549334402465</v>
      </c>
      <c r="C120" s="4">
        <f t="shared" si="33"/>
        <v>1427.0621344078713</v>
      </c>
      <c r="D120" s="2">
        <f t="shared" si="34"/>
        <v>246161.78467199145</v>
      </c>
      <c r="F120" s="1">
        <f t="shared" si="35"/>
        <v>768.21564456125441</v>
      </c>
      <c r="G120" s="2">
        <f t="shared" si="36"/>
        <v>1545.9839789418604</v>
      </c>
      <c r="H120" s="2">
        <f t="shared" si="37"/>
        <v>231428.47183526805</v>
      </c>
      <c r="I120" s="2"/>
      <c r="J120">
        <f t="shared" si="45"/>
        <v>303.32108498217968</v>
      </c>
      <c r="K120" s="2">
        <f t="shared" si="46"/>
        <v>1545.9839789418604</v>
      </c>
      <c r="L120" s="2">
        <f t="shared" si="47"/>
        <v>190441.2922643818</v>
      </c>
      <c r="N120" s="2">
        <f t="shared" si="39"/>
        <v>544.27032889601128</v>
      </c>
      <c r="O120" s="4">
        <f t="shared" si="40"/>
        <v>951.37475627191418</v>
      </c>
      <c r="P120" s="2">
        <f t="shared" si="41"/>
        <v>164107.85644799273</v>
      </c>
      <c r="R120" s="2">
        <f t="shared" si="51"/>
        <v>303.32108498217895</v>
      </c>
      <c r="S120" s="2">
        <f t="shared" si="52"/>
        <v>1545.9839789418604</v>
      </c>
      <c r="T120" s="2">
        <f t="shared" si="53"/>
        <v>90441.292264381555</v>
      </c>
      <c r="V120" s="2"/>
      <c r="W120" s="1"/>
      <c r="X120" s="2"/>
    </row>
    <row r="121" spans="1:24">
      <c r="A121">
        <v>105</v>
      </c>
      <c r="B121" s="1">
        <f t="shared" si="32"/>
        <v>814.38523762317163</v>
      </c>
      <c r="C121" s="4">
        <f t="shared" si="33"/>
        <v>1427.0621344078713</v>
      </c>
      <c r="D121" s="2">
        <f t="shared" si="34"/>
        <v>245549.10777520676</v>
      </c>
      <c r="F121" s="1">
        <f t="shared" si="35"/>
        <v>765.6425276550118</v>
      </c>
      <c r="G121" s="2">
        <f t="shared" si="36"/>
        <v>1545.9839789418604</v>
      </c>
      <c r="H121" s="2">
        <f t="shared" si="37"/>
        <v>230648.13038398119</v>
      </c>
      <c r="I121" s="2"/>
      <c r="J121">
        <f t="shared" si="45"/>
        <v>299.20994190799644</v>
      </c>
      <c r="K121" s="2">
        <f t="shared" si="46"/>
        <v>1545.9839789418604</v>
      </c>
      <c r="L121" s="2">
        <f t="shared" si="47"/>
        <v>189194.51822734793</v>
      </c>
      <c r="N121" s="2">
        <f t="shared" si="39"/>
        <v>542.92349174877597</v>
      </c>
      <c r="O121" s="4">
        <f t="shared" si="40"/>
        <v>951.37475627191418</v>
      </c>
      <c r="P121" s="2">
        <f t="shared" si="41"/>
        <v>163699.40518346959</v>
      </c>
      <c r="R121" s="2">
        <f t="shared" si="51"/>
        <v>299.20994190799564</v>
      </c>
      <c r="S121" s="2">
        <f t="shared" si="52"/>
        <v>1545.9839789418604</v>
      </c>
      <c r="T121" s="2">
        <f t="shared" si="53"/>
        <v>89194.518227347682</v>
      </c>
      <c r="V121" s="2"/>
      <c r="W121" s="1"/>
      <c r="X121" s="2"/>
    </row>
    <row r="122" spans="1:24">
      <c r="A122">
        <v>106</v>
      </c>
      <c r="B122" s="1">
        <f t="shared" si="32"/>
        <v>812.3582982229758</v>
      </c>
      <c r="C122" s="4">
        <f t="shared" si="33"/>
        <v>1427.0621344078713</v>
      </c>
      <c r="D122" s="2">
        <f t="shared" si="34"/>
        <v>244934.40393902187</v>
      </c>
      <c r="F122" s="1">
        <f t="shared" si="35"/>
        <v>763.06089802033773</v>
      </c>
      <c r="G122" s="2">
        <f t="shared" si="36"/>
        <v>1545.9839789418604</v>
      </c>
      <c r="H122" s="2">
        <f t="shared" si="37"/>
        <v>229865.20730305967</v>
      </c>
      <c r="I122" s="2"/>
      <c r="J122">
        <f t="shared" si="45"/>
        <v>295.08519780214272</v>
      </c>
      <c r="K122" s="2">
        <f t="shared" si="46"/>
        <v>1545.9839789418604</v>
      </c>
      <c r="L122" s="2">
        <f t="shared" si="47"/>
        <v>187943.61944620821</v>
      </c>
      <c r="N122" s="2">
        <f t="shared" si="39"/>
        <v>541.57219881531194</v>
      </c>
      <c r="O122" s="4">
        <f t="shared" si="40"/>
        <v>951.37475627191418</v>
      </c>
      <c r="P122" s="2">
        <f t="shared" si="41"/>
        <v>163289.60262601299</v>
      </c>
      <c r="R122" s="2">
        <f t="shared" si="51"/>
        <v>295.08519780214192</v>
      </c>
      <c r="S122" s="2">
        <f t="shared" si="52"/>
        <v>1545.9839789418604</v>
      </c>
      <c r="T122" s="2">
        <f t="shared" si="53"/>
        <v>87943.619446207958</v>
      </c>
      <c r="V122" s="2"/>
      <c r="W122" s="1"/>
      <c r="X122" s="2"/>
    </row>
    <row r="123" spans="1:24">
      <c r="A123">
        <v>107</v>
      </c>
      <c r="B123" s="1">
        <f t="shared" si="32"/>
        <v>810.32465303159734</v>
      </c>
      <c r="C123" s="4">
        <f t="shared" si="33"/>
        <v>1427.0621344078713</v>
      </c>
      <c r="D123" s="2">
        <f t="shared" si="34"/>
        <v>244317.6664576456</v>
      </c>
      <c r="F123" s="1">
        <f t="shared" si="35"/>
        <v>760.47072749428901</v>
      </c>
      <c r="G123" s="2">
        <f t="shared" si="36"/>
        <v>1545.9839789418604</v>
      </c>
      <c r="H123" s="2">
        <f t="shared" si="37"/>
        <v>229079.69405161208</v>
      </c>
      <c r="I123" s="2"/>
      <c r="J123">
        <f t="shared" si="45"/>
        <v>290.94680766787218</v>
      </c>
      <c r="K123" s="2">
        <f t="shared" si="46"/>
        <v>1545.9839789418604</v>
      </c>
      <c r="L123" s="2">
        <f t="shared" si="47"/>
        <v>186688.58227493422</v>
      </c>
      <c r="N123" s="2">
        <f t="shared" si="39"/>
        <v>540.21643535439296</v>
      </c>
      <c r="O123" s="4">
        <f t="shared" si="40"/>
        <v>951.37475627191418</v>
      </c>
      <c r="P123" s="2">
        <f t="shared" si="41"/>
        <v>162878.44430509547</v>
      </c>
      <c r="R123" s="2">
        <f t="shared" si="51"/>
        <v>290.94680766787133</v>
      </c>
      <c r="S123" s="2">
        <f t="shared" si="52"/>
        <v>1545.9839789418604</v>
      </c>
      <c r="T123" s="2">
        <f t="shared" si="53"/>
        <v>86688.582274933971</v>
      </c>
      <c r="V123" s="2"/>
      <c r="W123" s="1"/>
      <c r="X123" s="2"/>
    </row>
    <row r="124" spans="1:24">
      <c r="A124">
        <v>108</v>
      </c>
      <c r="B124" s="1">
        <f t="shared" si="32"/>
        <v>808.28427986404415</v>
      </c>
      <c r="C124" s="4">
        <f t="shared" si="33"/>
        <v>1427.0621344078713</v>
      </c>
      <c r="D124" s="2">
        <f t="shared" si="34"/>
        <v>243698.88860310178</v>
      </c>
      <c r="F124" s="1">
        <f t="shared" si="35"/>
        <v>757.87198782074995</v>
      </c>
      <c r="G124" s="2">
        <f t="shared" si="36"/>
        <v>1545.9839789418604</v>
      </c>
      <c r="H124" s="2">
        <f t="shared" si="37"/>
        <v>228291.58206049097</v>
      </c>
      <c r="I124" s="2"/>
      <c r="J124">
        <f t="shared" si="45"/>
        <v>286.79472635957404</v>
      </c>
      <c r="K124" s="2">
        <f t="shared" si="46"/>
        <v>1545.9839789418604</v>
      </c>
      <c r="L124" s="2">
        <f t="shared" si="47"/>
        <v>185429.39302235193</v>
      </c>
      <c r="N124" s="2">
        <f t="shared" si="39"/>
        <v>538.85618657602424</v>
      </c>
      <c r="O124" s="4">
        <f t="shared" si="40"/>
        <v>951.37475627191418</v>
      </c>
      <c r="P124" s="2">
        <f t="shared" si="41"/>
        <v>162465.92573539956</v>
      </c>
      <c r="R124" s="2">
        <f>T123*$R$4/12</f>
        <v>286.79472635957319</v>
      </c>
      <c r="S124" s="2">
        <f>S123</f>
        <v>1545.9839789418604</v>
      </c>
      <c r="T124" s="2">
        <f>T123-S124+R124</f>
        <v>85429.39302235168</v>
      </c>
      <c r="V124" s="2"/>
      <c r="W124" s="1"/>
      <c r="X124" s="2"/>
    </row>
    <row r="125" spans="1:24">
      <c r="A125">
        <v>109</v>
      </c>
      <c r="B125" s="1">
        <f t="shared" si="32"/>
        <v>806.23715646192841</v>
      </c>
      <c r="C125" s="4">
        <f t="shared" si="33"/>
        <v>1427.0621344078713</v>
      </c>
      <c r="D125" s="2">
        <f t="shared" si="34"/>
        <v>243078.06362515583</v>
      </c>
      <c r="F125" s="1">
        <f t="shared" si="35"/>
        <v>755.26465065012428</v>
      </c>
      <c r="G125" s="2">
        <f t="shared" si="36"/>
        <v>1545.9839789418604</v>
      </c>
      <c r="H125" s="2">
        <f t="shared" si="37"/>
        <v>227500.86273219922</v>
      </c>
      <c r="I125" s="2"/>
      <c r="J125">
        <f t="shared" si="45"/>
        <v>282.62890858228099</v>
      </c>
      <c r="K125" s="2">
        <f t="shared" si="46"/>
        <v>1545.9839789418604</v>
      </c>
      <c r="L125" s="2">
        <f t="shared" si="47"/>
        <v>184166.03795199236</v>
      </c>
      <c r="N125" s="2">
        <f t="shared" si="39"/>
        <v>537.49143764128019</v>
      </c>
      <c r="O125" s="4">
        <f t="shared" si="40"/>
        <v>951.37475627191418</v>
      </c>
      <c r="P125" s="2">
        <f t="shared" si="41"/>
        <v>162052.04241676893</v>
      </c>
      <c r="R125" s="2">
        <f t="shared" ref="R125:R129" si="54">T124*$R$4/12</f>
        <v>282.62890858228013</v>
      </c>
      <c r="S125" s="2">
        <f t="shared" ref="S125:S129" si="55">S124</f>
        <v>1545.9839789418604</v>
      </c>
      <c r="T125" s="2">
        <f t="shared" ref="T125:T129" si="56">T124-S125+R125</f>
        <v>84166.037951992097</v>
      </c>
      <c r="V125" s="2"/>
      <c r="W125" s="1"/>
      <c r="X125" s="2"/>
    </row>
    <row r="126" spans="1:24">
      <c r="A126">
        <v>110</v>
      </c>
      <c r="B126" s="1">
        <f t="shared" si="32"/>
        <v>804.18326049322388</v>
      </c>
      <c r="C126" s="4">
        <f t="shared" si="33"/>
        <v>1427.0621344078713</v>
      </c>
      <c r="D126" s="2">
        <f t="shared" si="34"/>
        <v>242455.18475124118</v>
      </c>
      <c r="F126" s="1">
        <f t="shared" si="35"/>
        <v>752.64868753902567</v>
      </c>
      <c r="G126" s="2">
        <f t="shared" si="36"/>
        <v>1545.9839789418604</v>
      </c>
      <c r="H126" s="2">
        <f t="shared" si="37"/>
        <v>226707.5274407964</v>
      </c>
      <c r="I126" s="2"/>
      <c r="J126">
        <f t="shared" si="45"/>
        <v>278.44930889117472</v>
      </c>
      <c r="K126" s="2">
        <f t="shared" si="46"/>
        <v>1545.9839789418604</v>
      </c>
      <c r="L126" s="2">
        <f t="shared" si="47"/>
        <v>182898.50328194167</v>
      </c>
      <c r="N126" s="2">
        <f t="shared" si="39"/>
        <v>536.12217366214384</v>
      </c>
      <c r="O126" s="4">
        <f t="shared" si="40"/>
        <v>951.37475627191418</v>
      </c>
      <c r="P126" s="2">
        <f t="shared" si="41"/>
        <v>161636.78983415916</v>
      </c>
      <c r="R126" s="2">
        <f t="shared" si="54"/>
        <v>278.44930889117387</v>
      </c>
      <c r="S126" s="2">
        <f t="shared" si="55"/>
        <v>1545.9839789418604</v>
      </c>
      <c r="T126" s="2">
        <f t="shared" si="56"/>
        <v>82898.503281941405</v>
      </c>
      <c r="V126" s="2"/>
      <c r="W126" s="1"/>
      <c r="X126" s="2"/>
    </row>
    <row r="127" spans="1:24">
      <c r="A127">
        <v>111</v>
      </c>
      <c r="B127" s="1">
        <f t="shared" si="32"/>
        <v>802.12256955202292</v>
      </c>
      <c r="C127" s="4">
        <f t="shared" si="33"/>
        <v>1427.0621344078713</v>
      </c>
      <c r="D127" s="2">
        <f t="shared" si="34"/>
        <v>241830.24518638532</v>
      </c>
      <c r="F127" s="1">
        <f t="shared" si="35"/>
        <v>750.02406994996807</v>
      </c>
      <c r="G127" s="2">
        <f t="shared" si="36"/>
        <v>1545.9839789418604</v>
      </c>
      <c r="H127" s="2">
        <f t="shared" si="37"/>
        <v>225911.5675318045</v>
      </c>
      <c r="I127" s="2"/>
      <c r="J127">
        <f t="shared" si="45"/>
        <v>274.25588169109034</v>
      </c>
      <c r="K127" s="2">
        <f t="shared" si="46"/>
        <v>1545.9839789418604</v>
      </c>
      <c r="L127" s="2">
        <f t="shared" si="47"/>
        <v>181626.77518469089</v>
      </c>
      <c r="N127" s="2">
        <f t="shared" si="39"/>
        <v>534.7483797013432</v>
      </c>
      <c r="O127" s="4">
        <f t="shared" si="40"/>
        <v>951.37475627191418</v>
      </c>
      <c r="P127" s="2">
        <f t="shared" si="41"/>
        <v>161220.16345758858</v>
      </c>
      <c r="R127" s="2">
        <f t="shared" si="54"/>
        <v>274.25588169108948</v>
      </c>
      <c r="S127" s="2">
        <f t="shared" si="55"/>
        <v>1545.9839789418604</v>
      </c>
      <c r="T127" s="2">
        <f t="shared" si="56"/>
        <v>81626.775184690632</v>
      </c>
      <c r="V127" s="2"/>
      <c r="W127" s="1"/>
      <c r="X127" s="2"/>
    </row>
    <row r="128" spans="1:24">
      <c r="A128">
        <v>112</v>
      </c>
      <c r="B128" s="1">
        <f t="shared" si="32"/>
        <v>800.05506115829132</v>
      </c>
      <c r="C128" s="4">
        <f t="shared" si="33"/>
        <v>1427.0621344078713</v>
      </c>
      <c r="D128" s="2">
        <f t="shared" si="34"/>
        <v>241203.23811313574</v>
      </c>
      <c r="F128" s="1">
        <f t="shared" si="35"/>
        <v>747.39076925105326</v>
      </c>
      <c r="G128" s="2">
        <f t="shared" si="36"/>
        <v>1545.9839789418604</v>
      </c>
      <c r="H128" s="2">
        <f t="shared" si="37"/>
        <v>225112.97432211367</v>
      </c>
      <c r="I128" s="2"/>
      <c r="J128">
        <f>(L127-$J$5)*$J$4/12</f>
        <v>270.04858123601906</v>
      </c>
      <c r="K128" s="2">
        <f>$J$8*26/12</f>
        <v>1545.9839789418604</v>
      </c>
      <c r="L128" s="2">
        <f>L127-K128+J128</f>
        <v>180350.83978698505</v>
      </c>
      <c r="N128" s="2">
        <f t="shared" si="39"/>
        <v>533.37004077218887</v>
      </c>
      <c r="O128" s="4">
        <f t="shared" si="40"/>
        <v>951.37475627191418</v>
      </c>
      <c r="P128" s="2">
        <f t="shared" si="41"/>
        <v>160802.15874208885</v>
      </c>
      <c r="R128" s="2">
        <f t="shared" si="54"/>
        <v>270.04858123601815</v>
      </c>
      <c r="S128" s="2">
        <f t="shared" si="55"/>
        <v>1545.9839789418604</v>
      </c>
      <c r="T128" s="2">
        <f t="shared" si="56"/>
        <v>80350.839786984783</v>
      </c>
      <c r="V128" s="2"/>
      <c r="W128" s="1"/>
      <c r="X128" s="2"/>
    </row>
    <row r="129" spans="1:24">
      <c r="A129">
        <v>113</v>
      </c>
      <c r="B129" s="1">
        <f t="shared" si="32"/>
        <v>797.98071275762402</v>
      </c>
      <c r="C129" s="4">
        <f t="shared" si="33"/>
        <v>1427.0621344078713</v>
      </c>
      <c r="D129" s="2">
        <f t="shared" si="34"/>
        <v>240574.15669148549</v>
      </c>
      <c r="F129" s="1">
        <f t="shared" si="35"/>
        <v>744.7487567156594</v>
      </c>
      <c r="G129" s="2">
        <f t="shared" si="36"/>
        <v>1545.9839789418604</v>
      </c>
      <c r="H129" s="2">
        <f t="shared" si="37"/>
        <v>224311.73909988746</v>
      </c>
      <c r="I129" s="2"/>
      <c r="J129">
        <f t="shared" ref="J129:J186" si="57">(L128-$J$5)*$J$4/12</f>
        <v>265.82736162860886</v>
      </c>
      <c r="K129" s="2">
        <f t="shared" si="46"/>
        <v>1545.9839789418604</v>
      </c>
      <c r="L129" s="2">
        <f t="shared" ref="L129:L186" si="58">L128-K129+J129</f>
        <v>179070.6831696718</v>
      </c>
      <c r="N129" s="2">
        <f t="shared" si="39"/>
        <v>531.98714183841059</v>
      </c>
      <c r="O129" s="4">
        <f t="shared" si="40"/>
        <v>951.37475627191418</v>
      </c>
      <c r="P129" s="2">
        <f t="shared" si="41"/>
        <v>160382.77112765535</v>
      </c>
      <c r="R129" s="2">
        <f t="shared" si="54"/>
        <v>265.827361628608</v>
      </c>
      <c r="S129" s="2">
        <f t="shared" si="55"/>
        <v>1545.9839789418604</v>
      </c>
      <c r="T129" s="2">
        <f t="shared" si="56"/>
        <v>79070.683169671524</v>
      </c>
      <c r="V129" s="2"/>
      <c r="W129" s="1"/>
      <c r="X129" s="2"/>
    </row>
    <row r="130" spans="1:24">
      <c r="A130">
        <v>114</v>
      </c>
      <c r="B130" s="1">
        <f t="shared" si="32"/>
        <v>795.89950172099782</v>
      </c>
      <c r="C130" s="4">
        <f t="shared" si="33"/>
        <v>1427.0621344078713</v>
      </c>
      <c r="D130" s="2">
        <f t="shared" si="34"/>
        <v>239942.99405879862</v>
      </c>
      <c r="F130" s="1">
        <f t="shared" si="35"/>
        <v>742.09800352212767</v>
      </c>
      <c r="G130" s="2">
        <f t="shared" si="36"/>
        <v>1545.9839789418604</v>
      </c>
      <c r="H130" s="2">
        <f t="shared" si="37"/>
        <v>223507.85312446771</v>
      </c>
      <c r="I130" s="2"/>
      <c r="J130">
        <f t="shared" si="57"/>
        <v>261.59217681966419</v>
      </c>
      <c r="K130" s="2">
        <f t="shared" si="46"/>
        <v>1545.9839789418604</v>
      </c>
      <c r="L130" s="2">
        <f t="shared" si="58"/>
        <v>177786.29136754959</v>
      </c>
      <c r="N130" s="2">
        <f t="shared" si="39"/>
        <v>530.59966781399305</v>
      </c>
      <c r="O130" s="4">
        <f t="shared" si="40"/>
        <v>951.37475627191418</v>
      </c>
      <c r="P130" s="2">
        <f t="shared" si="41"/>
        <v>159961.99603919743</v>
      </c>
      <c r="R130" s="2">
        <f>T129*$R$4/12</f>
        <v>261.59217681966328</v>
      </c>
      <c r="S130" s="2">
        <f>S129</f>
        <v>1545.9839789418604</v>
      </c>
      <c r="T130" s="2">
        <f>T129-S130+R130</f>
        <v>77786.291367549318</v>
      </c>
      <c r="V130" s="2"/>
      <c r="W130" s="1"/>
      <c r="X130" s="2"/>
    </row>
    <row r="131" spans="1:24">
      <c r="A131">
        <v>115</v>
      </c>
      <c r="B131" s="1">
        <f t="shared" si="32"/>
        <v>793.8114053445255</v>
      </c>
      <c r="C131" s="4">
        <f t="shared" si="33"/>
        <v>1427.0621344078713</v>
      </c>
      <c r="D131" s="2">
        <f t="shared" si="34"/>
        <v>239309.74332973527</v>
      </c>
      <c r="F131" s="1">
        <f t="shared" si="35"/>
        <v>739.43848075344738</v>
      </c>
      <c r="G131" s="2">
        <f t="shared" si="36"/>
        <v>1545.9839789418604</v>
      </c>
      <c r="H131" s="2">
        <f t="shared" si="37"/>
        <v>222701.3076262793</v>
      </c>
      <c r="I131" s="2"/>
      <c r="J131">
        <f t="shared" si="57"/>
        <v>257.34298060764326</v>
      </c>
      <c r="K131" s="2">
        <f t="shared" si="46"/>
        <v>1545.9839789418604</v>
      </c>
      <c r="L131" s="2">
        <f t="shared" si="58"/>
        <v>176497.65036921538</v>
      </c>
      <c r="N131" s="2">
        <f t="shared" si="39"/>
        <v>529.2076035630115</v>
      </c>
      <c r="O131" s="4">
        <f t="shared" si="40"/>
        <v>951.37475627191418</v>
      </c>
      <c r="P131" s="2">
        <f t="shared" si="41"/>
        <v>159539.82888648851</v>
      </c>
      <c r="R131" s="2">
        <f t="shared" ref="R131:R134" si="59">T130*$R$4/12</f>
        <v>257.34298060764235</v>
      </c>
      <c r="S131" s="2">
        <f t="shared" ref="S131:S134" si="60">S130</f>
        <v>1545.9839789418604</v>
      </c>
      <c r="T131" s="2">
        <f t="shared" ref="T131:T134" si="61">T130-S131+R131</f>
        <v>76497.650369215102</v>
      </c>
      <c r="V131" s="2"/>
      <c r="W131" s="1"/>
      <c r="X131" s="2"/>
    </row>
    <row r="132" spans="1:24">
      <c r="A132">
        <v>116</v>
      </c>
      <c r="B132" s="1">
        <f t="shared" si="32"/>
        <v>791.71640084920739</v>
      </c>
      <c r="C132" s="4">
        <f t="shared" si="33"/>
        <v>1427.0621344078713</v>
      </c>
      <c r="D132" s="2">
        <f t="shared" si="34"/>
        <v>238674.3975961766</v>
      </c>
      <c r="F132" s="1">
        <f t="shared" si="35"/>
        <v>736.77015939694058</v>
      </c>
      <c r="G132" s="2">
        <f t="shared" si="36"/>
        <v>1545.9839789418604</v>
      </c>
      <c r="H132" s="2">
        <f t="shared" si="37"/>
        <v>221892.0938067344</v>
      </c>
      <c r="I132" s="2"/>
      <c r="J132">
        <f t="shared" si="57"/>
        <v>253.0797266381542</v>
      </c>
      <c r="K132" s="2">
        <f t="shared" si="46"/>
        <v>1545.9839789418604</v>
      </c>
      <c r="L132" s="2">
        <f t="shared" si="58"/>
        <v>175204.74611691167</v>
      </c>
      <c r="N132" s="2">
        <f t="shared" si="39"/>
        <v>527.81093389946614</v>
      </c>
      <c r="O132" s="4">
        <f t="shared" si="40"/>
        <v>951.37475627191418</v>
      </c>
      <c r="P132" s="2">
        <f t="shared" si="41"/>
        <v>159116.26506411604</v>
      </c>
      <c r="R132" s="2">
        <f t="shared" si="59"/>
        <v>253.07972663815329</v>
      </c>
      <c r="S132" s="2">
        <f t="shared" si="60"/>
        <v>1545.9839789418604</v>
      </c>
      <c r="T132" s="2">
        <f t="shared" si="61"/>
        <v>75204.746116911396</v>
      </c>
      <c r="V132" s="2"/>
      <c r="W132" s="1"/>
      <c r="X132" s="2"/>
    </row>
    <row r="133" spans="1:24">
      <c r="A133">
        <v>117</v>
      </c>
      <c r="B133" s="1">
        <f t="shared" si="32"/>
        <v>789.61446538068424</v>
      </c>
      <c r="C133" s="4">
        <f t="shared" si="33"/>
        <v>1427.0621344078713</v>
      </c>
      <c r="D133" s="2">
        <f t="shared" si="34"/>
        <v>238036.94992714943</v>
      </c>
      <c r="F133" s="1">
        <f t="shared" si="35"/>
        <v>734.09301034394628</v>
      </c>
      <c r="G133" s="2">
        <f t="shared" si="36"/>
        <v>1545.9839789418604</v>
      </c>
      <c r="H133" s="2">
        <f t="shared" si="37"/>
        <v>221080.20283813649</v>
      </c>
      <c r="I133" s="2"/>
      <c r="J133">
        <f t="shared" si="57"/>
        <v>248.80236840344944</v>
      </c>
      <c r="K133" s="2">
        <f t="shared" si="46"/>
        <v>1545.9839789418604</v>
      </c>
      <c r="L133" s="2">
        <f t="shared" si="58"/>
        <v>173907.56450637325</v>
      </c>
      <c r="N133" s="2">
        <f t="shared" si="39"/>
        <v>526.40964358711722</v>
      </c>
      <c r="O133" s="4">
        <f t="shared" si="40"/>
        <v>951.37475627191418</v>
      </c>
      <c r="P133" s="2">
        <f t="shared" si="41"/>
        <v>158691.29995143123</v>
      </c>
      <c r="R133" s="2">
        <f t="shared" si="59"/>
        <v>248.80236840344853</v>
      </c>
      <c r="S133" s="2">
        <f t="shared" si="60"/>
        <v>1545.9839789418604</v>
      </c>
      <c r="T133" s="2">
        <f t="shared" si="61"/>
        <v>73907.564506372975</v>
      </c>
      <c r="V133" s="2"/>
      <c r="W133" s="1"/>
      <c r="X133" s="2"/>
    </row>
    <row r="134" spans="1:24">
      <c r="A134">
        <v>118</v>
      </c>
      <c r="B134" s="1">
        <f t="shared" si="32"/>
        <v>787.50557600898594</v>
      </c>
      <c r="C134" s="4">
        <f t="shared" si="33"/>
        <v>1427.0621344078713</v>
      </c>
      <c r="D134" s="2">
        <f t="shared" si="34"/>
        <v>237397.39336875055</v>
      </c>
      <c r="F134" s="1">
        <f t="shared" si="35"/>
        <v>731.40700438950159</v>
      </c>
      <c r="G134" s="2">
        <f t="shared" si="36"/>
        <v>1545.9839789418604</v>
      </c>
      <c r="H134" s="2">
        <f t="shared" si="37"/>
        <v>220265.62586358414</v>
      </c>
      <c r="I134" s="2"/>
      <c r="J134">
        <f t="shared" si="57"/>
        <v>244.51085924191818</v>
      </c>
      <c r="K134" s="2">
        <f t="shared" si="46"/>
        <v>1545.9839789418604</v>
      </c>
      <c r="L134" s="2">
        <f t="shared" si="58"/>
        <v>172606.0913866733</v>
      </c>
      <c r="N134" s="2">
        <f t="shared" si="39"/>
        <v>525.00371733931831</v>
      </c>
      <c r="O134" s="4">
        <f t="shared" si="40"/>
        <v>951.37475627191418</v>
      </c>
      <c r="P134" s="2">
        <f t="shared" si="41"/>
        <v>158264.92891249861</v>
      </c>
      <c r="R134" s="2">
        <f t="shared" si="59"/>
        <v>244.51085924191727</v>
      </c>
      <c r="S134" s="2">
        <f t="shared" si="60"/>
        <v>1545.9839789418604</v>
      </c>
      <c r="T134" s="2">
        <f t="shared" si="61"/>
        <v>72606.091386673026</v>
      </c>
      <c r="V134" s="2"/>
      <c r="W134" s="1"/>
      <c r="X134" s="2"/>
    </row>
    <row r="135" spans="1:24">
      <c r="A135">
        <v>119</v>
      </c>
      <c r="B135" s="1">
        <f t="shared" si="32"/>
        <v>785.38970972828304</v>
      </c>
      <c r="C135" s="4">
        <f t="shared" si="33"/>
        <v>1427.0621344078713</v>
      </c>
      <c r="D135" s="2">
        <f t="shared" si="34"/>
        <v>236755.72094407096</v>
      </c>
      <c r="F135" s="1">
        <f t="shared" si="35"/>
        <v>728.7121122320242</v>
      </c>
      <c r="G135" s="2">
        <f t="shared" si="36"/>
        <v>1545.9839789418604</v>
      </c>
      <c r="H135" s="2">
        <f t="shared" si="37"/>
        <v>219448.3539968743</v>
      </c>
      <c r="I135" s="2"/>
      <c r="J135">
        <f t="shared" si="57"/>
        <v>240.20515233757749</v>
      </c>
      <c r="K135" s="2">
        <f t="shared" si="46"/>
        <v>1545.9839789418604</v>
      </c>
      <c r="L135" s="2">
        <f t="shared" si="58"/>
        <v>171300.31256006903</v>
      </c>
      <c r="N135" s="2">
        <f t="shared" si="39"/>
        <v>523.59313981884952</v>
      </c>
      <c r="O135" s="4">
        <f t="shared" si="40"/>
        <v>951.37475627191418</v>
      </c>
      <c r="P135" s="2">
        <f t="shared" si="41"/>
        <v>157837.14729604553</v>
      </c>
      <c r="R135" s="2">
        <f>T134*$R$4/12</f>
        <v>240.20515233757658</v>
      </c>
      <c r="S135" s="2">
        <f>S134</f>
        <v>1545.9839789418604</v>
      </c>
      <c r="T135" s="2">
        <f>T134-S135+R135</f>
        <v>71300.312560068734</v>
      </c>
      <c r="V135" s="2"/>
      <c r="W135" s="1"/>
      <c r="X135" s="2"/>
    </row>
    <row r="136" spans="1:24">
      <c r="A136">
        <v>120</v>
      </c>
      <c r="B136" s="1">
        <f t="shared" si="32"/>
        <v>783.26684345663477</v>
      </c>
      <c r="C136" s="4">
        <f t="shared" si="33"/>
        <v>1427.0621344078713</v>
      </c>
      <c r="D136" s="2">
        <f t="shared" si="34"/>
        <v>236111.92565311972</v>
      </c>
      <c r="F136" s="1">
        <f t="shared" si="35"/>
        <v>726.00830447299256</v>
      </c>
      <c r="G136" s="2">
        <f t="shared" si="36"/>
        <v>1545.9839789418604</v>
      </c>
      <c r="H136" s="2">
        <f t="shared" si="37"/>
        <v>218628.37832240542</v>
      </c>
      <c r="I136" s="2"/>
      <c r="J136">
        <f t="shared" si="57"/>
        <v>235.88520071956168</v>
      </c>
      <c r="K136" s="2">
        <f t="shared" si="46"/>
        <v>1545.9839789418604</v>
      </c>
      <c r="L136" s="2">
        <f t="shared" si="58"/>
        <v>169990.21378184672</v>
      </c>
      <c r="N136" s="2">
        <f t="shared" si="39"/>
        <v>522.17789563775057</v>
      </c>
      <c r="O136" s="4">
        <f t="shared" si="40"/>
        <v>951.37475627191418</v>
      </c>
      <c r="P136" s="2">
        <f t="shared" si="41"/>
        <v>157407.95043541136</v>
      </c>
      <c r="R136" s="2">
        <f t="shared" ref="R136:R144" si="62">T135*$R$4/12</f>
        <v>235.88520071956074</v>
      </c>
      <c r="S136" s="2">
        <f t="shared" ref="S136:S144" si="63">S135</f>
        <v>1545.9839789418604</v>
      </c>
      <c r="T136" s="2">
        <f t="shared" ref="T136:T144" si="64">T135-S136+R136</f>
        <v>69990.21378184644</v>
      </c>
      <c r="V136" s="2"/>
      <c r="W136" s="1"/>
      <c r="X136" s="2"/>
    </row>
    <row r="137" spans="1:24">
      <c r="A137">
        <v>121</v>
      </c>
      <c r="B137" s="1">
        <f t="shared" si="32"/>
        <v>781.13695403573774</v>
      </c>
      <c r="C137" s="4">
        <f t="shared" si="33"/>
        <v>1427.0621344078713</v>
      </c>
      <c r="D137" s="2">
        <f t="shared" si="34"/>
        <v>235466.00047274758</v>
      </c>
      <c r="F137" s="1">
        <f t="shared" si="35"/>
        <v>723.29555161662449</v>
      </c>
      <c r="G137" s="2">
        <f t="shared" si="36"/>
        <v>1545.9839789418604</v>
      </c>
      <c r="H137" s="2">
        <f t="shared" si="37"/>
        <v>217805.68989508017</v>
      </c>
      <c r="I137" s="2"/>
      <c r="J137">
        <f t="shared" si="57"/>
        <v>231.55095726160957</v>
      </c>
      <c r="K137" s="2">
        <f t="shared" si="46"/>
        <v>1545.9839789418604</v>
      </c>
      <c r="L137" s="2">
        <f t="shared" si="58"/>
        <v>168675.78076016647</v>
      </c>
      <c r="N137" s="2">
        <f t="shared" si="39"/>
        <v>520.75796935715255</v>
      </c>
      <c r="O137" s="4">
        <f t="shared" si="40"/>
        <v>951.37475627191418</v>
      </c>
      <c r="P137" s="2">
        <f t="shared" si="41"/>
        <v>156977.3336484966</v>
      </c>
      <c r="R137" s="2">
        <f t="shared" si="62"/>
        <v>231.55095726160866</v>
      </c>
      <c r="S137" s="2">
        <f t="shared" si="63"/>
        <v>1545.9839789418604</v>
      </c>
      <c r="T137" s="2">
        <f t="shared" si="64"/>
        <v>68675.780760166192</v>
      </c>
      <c r="V137" s="2"/>
      <c r="W137" s="1"/>
      <c r="X137" s="2"/>
    </row>
    <row r="138" spans="1:24">
      <c r="A138">
        <v>122</v>
      </c>
      <c r="B138" s="1">
        <f t="shared" si="32"/>
        <v>779.00001823067316</v>
      </c>
      <c r="C138" s="4">
        <f t="shared" si="33"/>
        <v>1427.0621344078713</v>
      </c>
      <c r="D138" s="2">
        <f t="shared" si="34"/>
        <v>234817.93835657038</v>
      </c>
      <c r="F138" s="1">
        <f t="shared" si="35"/>
        <v>720.57382406955685</v>
      </c>
      <c r="G138" s="2">
        <f t="shared" si="36"/>
        <v>1545.9839789418604</v>
      </c>
      <c r="H138" s="2">
        <f t="shared" si="37"/>
        <v>216980.27974020786</v>
      </c>
      <c r="I138" s="2"/>
      <c r="J138">
        <f t="shared" si="57"/>
        <v>227.20237468155074</v>
      </c>
      <c r="K138" s="2">
        <f t="shared" si="46"/>
        <v>1545.9839789418604</v>
      </c>
      <c r="L138" s="2">
        <f t="shared" si="58"/>
        <v>167356.99915590615</v>
      </c>
      <c r="N138" s="2">
        <f t="shared" si="39"/>
        <v>519.33334548710957</v>
      </c>
      <c r="O138" s="4">
        <f t="shared" si="40"/>
        <v>951.37475627191418</v>
      </c>
      <c r="P138" s="2">
        <f t="shared" si="41"/>
        <v>156545.29223771178</v>
      </c>
      <c r="R138" s="2">
        <f t="shared" si="62"/>
        <v>227.20237468154983</v>
      </c>
      <c r="S138" s="2">
        <f t="shared" si="63"/>
        <v>1545.9839789418604</v>
      </c>
      <c r="T138" s="2">
        <f t="shared" si="64"/>
        <v>67356.999155905884</v>
      </c>
      <c r="V138" s="2"/>
      <c r="W138" s="1"/>
      <c r="X138" s="2"/>
    </row>
    <row r="139" spans="1:24">
      <c r="A139">
        <v>123</v>
      </c>
      <c r="B139" s="1">
        <f t="shared" si="32"/>
        <v>776.85601272965368</v>
      </c>
      <c r="C139" s="4">
        <f t="shared" si="33"/>
        <v>1427.0621344078713</v>
      </c>
      <c r="D139" s="2">
        <f t="shared" si="34"/>
        <v>234167.73223489217</v>
      </c>
      <c r="F139" s="1">
        <f t="shared" si="35"/>
        <v>717.84309214052098</v>
      </c>
      <c r="G139" s="2">
        <f t="shared" si="36"/>
        <v>1545.9839789418604</v>
      </c>
      <c r="H139" s="2">
        <f t="shared" si="37"/>
        <v>216152.1388534065</v>
      </c>
      <c r="I139" s="2"/>
      <c r="J139">
        <f t="shared" si="57"/>
        <v>222.8394055407895</v>
      </c>
      <c r="K139" s="2">
        <f t="shared" si="46"/>
        <v>1545.9839789418604</v>
      </c>
      <c r="L139" s="2">
        <f t="shared" si="58"/>
        <v>166033.85458250507</v>
      </c>
      <c r="N139" s="2">
        <f t="shared" si="39"/>
        <v>517.9040084864298</v>
      </c>
      <c r="O139" s="4">
        <f t="shared" si="40"/>
        <v>951.37475627191418</v>
      </c>
      <c r="P139" s="2">
        <f t="shared" si="41"/>
        <v>156111.82148992628</v>
      </c>
      <c r="R139" s="2">
        <f t="shared" si="62"/>
        <v>222.83940554078865</v>
      </c>
      <c r="S139" s="2">
        <f t="shared" si="63"/>
        <v>1545.9839789418604</v>
      </c>
      <c r="T139" s="2">
        <f t="shared" si="64"/>
        <v>66033.854582504806</v>
      </c>
      <c r="V139" s="2"/>
      <c r="W139" s="1"/>
      <c r="X139" s="2"/>
    </row>
    <row r="140" spans="1:24">
      <c r="A140">
        <v>124</v>
      </c>
      <c r="B140" s="1">
        <f t="shared" si="32"/>
        <v>774.70491414376829</v>
      </c>
      <c r="C140" s="4">
        <f t="shared" si="33"/>
        <v>1427.0621344078713</v>
      </c>
      <c r="D140" s="2">
        <f t="shared" si="34"/>
        <v>233515.37501462808</v>
      </c>
      <c r="F140" s="1">
        <f t="shared" si="35"/>
        <v>715.10332604001985</v>
      </c>
      <c r="G140" s="2">
        <f t="shared" si="36"/>
        <v>1545.9839789418604</v>
      </c>
      <c r="H140" s="2">
        <f t="shared" si="37"/>
        <v>215321.25820050467</v>
      </c>
      <c r="I140" s="2"/>
      <c r="J140">
        <f t="shared" si="57"/>
        <v>218.46200224378762</v>
      </c>
      <c r="K140" s="2">
        <f t="shared" si="46"/>
        <v>1545.9839789418604</v>
      </c>
      <c r="L140" s="2">
        <f t="shared" si="58"/>
        <v>164706.33260580699</v>
      </c>
      <c r="N140" s="2">
        <f t="shared" si="39"/>
        <v>516.46994276250609</v>
      </c>
      <c r="O140" s="4">
        <f t="shared" si="40"/>
        <v>951.37475627191418</v>
      </c>
      <c r="P140" s="2">
        <f t="shared" si="41"/>
        <v>155676.91667641688</v>
      </c>
      <c r="R140" s="2">
        <f t="shared" si="62"/>
        <v>218.46200224378674</v>
      </c>
      <c r="S140" s="2">
        <f t="shared" si="63"/>
        <v>1545.9839789418604</v>
      </c>
      <c r="T140" s="2">
        <f t="shared" si="64"/>
        <v>64706.332605806732</v>
      </c>
    </row>
    <row r="141" spans="1:24">
      <c r="A141">
        <v>125</v>
      </c>
      <c r="B141" s="1">
        <f t="shared" si="32"/>
        <v>772.54669900672786</v>
      </c>
      <c r="C141" s="4">
        <f t="shared" si="33"/>
        <v>1427.0621344078713</v>
      </c>
      <c r="D141" s="2">
        <f t="shared" si="34"/>
        <v>232860.85957922693</v>
      </c>
      <c r="F141" s="1">
        <f t="shared" si="35"/>
        <v>712.35449588000301</v>
      </c>
      <c r="G141" s="2">
        <f t="shared" si="36"/>
        <v>1545.9839789418604</v>
      </c>
      <c r="H141" s="2">
        <f t="shared" si="37"/>
        <v>214487.6287174428</v>
      </c>
      <c r="I141" s="2"/>
      <c r="J141">
        <f t="shared" si="57"/>
        <v>214.0701170375448</v>
      </c>
      <c r="K141" s="2">
        <f t="shared" si="46"/>
        <v>1545.9839789418604</v>
      </c>
      <c r="L141" s="2">
        <f t="shared" si="58"/>
        <v>163374.41874390267</v>
      </c>
      <c r="N141" s="2">
        <f t="shared" si="39"/>
        <v>515.03113267114588</v>
      </c>
      <c r="O141" s="4">
        <f t="shared" si="40"/>
        <v>951.37475627191418</v>
      </c>
      <c r="P141" s="2">
        <f t="shared" si="41"/>
        <v>155240.57305281609</v>
      </c>
      <c r="R141" s="2">
        <f t="shared" si="62"/>
        <v>214.07011703754392</v>
      </c>
      <c r="S141" s="2">
        <f t="shared" si="63"/>
        <v>1545.9839789418604</v>
      </c>
      <c r="T141" s="2">
        <f t="shared" si="64"/>
        <v>63374.418743902417</v>
      </c>
    </row>
    <row r="142" spans="1:24">
      <c r="A142">
        <v>126</v>
      </c>
      <c r="B142" s="1">
        <f t="shared" si="32"/>
        <v>770.38134377460904</v>
      </c>
      <c r="C142" s="4">
        <f t="shared" si="33"/>
        <v>1427.0621344078713</v>
      </c>
      <c r="D142" s="2">
        <f t="shared" si="34"/>
        <v>232204.17878859368</v>
      </c>
      <c r="F142" s="1">
        <f t="shared" si="35"/>
        <v>709.59657167353998</v>
      </c>
      <c r="G142" s="2">
        <f t="shared" si="36"/>
        <v>1545.9839789418604</v>
      </c>
      <c r="H142" s="2">
        <f t="shared" si="37"/>
        <v>213651.24131017449</v>
      </c>
      <c r="I142" s="2"/>
      <c r="J142">
        <f t="shared" si="57"/>
        <v>209.66370201107802</v>
      </c>
      <c r="K142" s="2">
        <f t="shared" si="46"/>
        <v>1545.9839789418604</v>
      </c>
      <c r="L142" s="2">
        <f t="shared" si="58"/>
        <v>162038.09846697189</v>
      </c>
      <c r="N142" s="2">
        <f t="shared" si="39"/>
        <v>513.58756251639988</v>
      </c>
      <c r="O142" s="4">
        <f t="shared" si="40"/>
        <v>951.37475627191418</v>
      </c>
      <c r="P142" s="2">
        <f t="shared" si="41"/>
        <v>154802.78585906056</v>
      </c>
      <c r="R142" s="2">
        <f t="shared" si="62"/>
        <v>209.66370201107716</v>
      </c>
      <c r="S142" s="2">
        <f t="shared" si="63"/>
        <v>1545.9839789418604</v>
      </c>
      <c r="T142" s="2">
        <f t="shared" si="64"/>
        <v>62038.098466971634</v>
      </c>
    </row>
    <row r="143" spans="1:24">
      <c r="A143">
        <v>127</v>
      </c>
      <c r="B143" s="1">
        <f t="shared" si="32"/>
        <v>768.20882482559739</v>
      </c>
      <c r="C143" s="4">
        <f t="shared" si="33"/>
        <v>1427.0621344078713</v>
      </c>
      <c r="D143" s="2">
        <f t="shared" si="34"/>
        <v>231545.3254790114</v>
      </c>
      <c r="F143" s="1">
        <f t="shared" si="35"/>
        <v>706.82952333449396</v>
      </c>
      <c r="G143" s="2">
        <f t="shared" si="36"/>
        <v>1545.9839789418604</v>
      </c>
      <c r="H143" s="2">
        <f t="shared" si="37"/>
        <v>212812.08685456711</v>
      </c>
      <c r="I143" s="2"/>
      <c r="J143">
        <f t="shared" si="57"/>
        <v>205.24270909489869</v>
      </c>
      <c r="K143" s="2">
        <f t="shared" si="46"/>
        <v>1545.9839789418604</v>
      </c>
      <c r="L143" s="2">
        <f t="shared" si="58"/>
        <v>160697.35719712492</v>
      </c>
      <c r="N143" s="2">
        <f t="shared" si="39"/>
        <v>512.13921655039201</v>
      </c>
      <c r="O143" s="4">
        <f t="shared" si="40"/>
        <v>951.37475627191418</v>
      </c>
      <c r="P143" s="2">
        <f t="shared" si="41"/>
        <v>154363.55031933903</v>
      </c>
      <c r="R143" s="2">
        <f t="shared" si="62"/>
        <v>205.2427090948978</v>
      </c>
      <c r="S143" s="2">
        <f t="shared" si="63"/>
        <v>1545.9839789418604</v>
      </c>
      <c r="T143" s="2">
        <f t="shared" si="64"/>
        <v>60697.357197124671</v>
      </c>
    </row>
    <row r="144" spans="1:24">
      <c r="A144">
        <v>128</v>
      </c>
      <c r="B144" s="1">
        <f t="shared" si="32"/>
        <v>766.02911845972937</v>
      </c>
      <c r="C144" s="4">
        <f t="shared" si="33"/>
        <v>1427.0621344078713</v>
      </c>
      <c r="D144" s="2">
        <f t="shared" si="34"/>
        <v>230884.29246306326</v>
      </c>
      <c r="F144" s="1">
        <f t="shared" si="35"/>
        <v>704.05332067719291</v>
      </c>
      <c r="G144" s="2">
        <f t="shared" si="36"/>
        <v>1545.9839789418604</v>
      </c>
      <c r="H144" s="2">
        <f t="shared" si="37"/>
        <v>211970.15619630244</v>
      </c>
      <c r="I144" s="2"/>
      <c r="J144">
        <f t="shared" si="57"/>
        <v>200.80709006048826</v>
      </c>
      <c r="K144" s="2">
        <f t="shared" si="46"/>
        <v>1545.9839789418604</v>
      </c>
      <c r="L144" s="2">
        <f t="shared" si="58"/>
        <v>159352.18030824355</v>
      </c>
      <c r="N144" s="2">
        <f t="shared" si="39"/>
        <v>510.68607897314661</v>
      </c>
      <c r="O144" s="4">
        <f t="shared" si="40"/>
        <v>951.37475627191418</v>
      </c>
      <c r="P144" s="2">
        <f t="shared" si="41"/>
        <v>153922.86164204025</v>
      </c>
      <c r="R144" s="2">
        <f t="shared" si="62"/>
        <v>200.80709006048744</v>
      </c>
      <c r="S144" s="2">
        <f t="shared" si="63"/>
        <v>1545.9839789418604</v>
      </c>
      <c r="T144" s="2">
        <f t="shared" si="64"/>
        <v>59352.180308243296</v>
      </c>
    </row>
    <row r="145" spans="1:20">
      <c r="A145">
        <v>129</v>
      </c>
      <c r="B145" s="1">
        <f t="shared" si="32"/>
        <v>763.84220089863436</v>
      </c>
      <c r="C145" s="4">
        <f t="shared" si="33"/>
        <v>1427.0621344078713</v>
      </c>
      <c r="D145" s="2">
        <f t="shared" si="34"/>
        <v>230221.07252955402</v>
      </c>
      <c r="F145" s="1">
        <f t="shared" si="35"/>
        <v>701.26793341610062</v>
      </c>
      <c r="G145" s="2">
        <f t="shared" si="36"/>
        <v>1545.9839789418604</v>
      </c>
      <c r="H145" s="2">
        <f t="shared" si="37"/>
        <v>211125.44015077667</v>
      </c>
      <c r="I145" s="2"/>
      <c r="J145">
        <f t="shared" si="57"/>
        <v>196.35679651977242</v>
      </c>
      <c r="K145" s="2">
        <f t="shared" si="46"/>
        <v>1545.9839789418604</v>
      </c>
      <c r="L145" s="2">
        <f t="shared" si="58"/>
        <v>158002.55312582146</v>
      </c>
      <c r="N145" s="2">
        <f t="shared" si="39"/>
        <v>509.22813393241648</v>
      </c>
      <c r="O145" s="4">
        <f t="shared" si="40"/>
        <v>951.37475627191418</v>
      </c>
      <c r="P145" s="2">
        <f t="shared" si="41"/>
        <v>153480.71501970076</v>
      </c>
      <c r="R145" s="2">
        <f>T144*$R$4/12</f>
        <v>196.35679651977156</v>
      </c>
      <c r="S145" s="2">
        <f>S144</f>
        <v>1545.9839789418604</v>
      </c>
      <c r="T145" s="2">
        <f>T144-S145+R145</f>
        <v>58002.553125821207</v>
      </c>
    </row>
    <row r="146" spans="1:20">
      <c r="A146">
        <v>130</v>
      </c>
      <c r="B146" s="1">
        <f t="shared" si="32"/>
        <v>761.64804828527451</v>
      </c>
      <c r="C146" s="4">
        <f t="shared" si="33"/>
        <v>1427.0621344078713</v>
      </c>
      <c r="D146" s="2">
        <f t="shared" si="34"/>
        <v>229555.65844343143</v>
      </c>
      <c r="F146" s="1">
        <f t="shared" si="35"/>
        <v>698.47333116548623</v>
      </c>
      <c r="G146" s="2">
        <f t="shared" si="36"/>
        <v>1545.9839789418604</v>
      </c>
      <c r="H146" s="2">
        <f t="shared" si="37"/>
        <v>210277.92950300031</v>
      </c>
      <c r="I146" s="2"/>
      <c r="J146">
        <f t="shared" si="57"/>
        <v>191.89177992459267</v>
      </c>
      <c r="K146" s="2">
        <f t="shared" si="46"/>
        <v>1545.9839789418604</v>
      </c>
      <c r="L146" s="2">
        <f t="shared" si="58"/>
        <v>156648.4609268042</v>
      </c>
      <c r="N146" s="2">
        <f t="shared" si="39"/>
        <v>507.76536552350996</v>
      </c>
      <c r="O146" s="4">
        <f t="shared" si="40"/>
        <v>951.37475627191418</v>
      </c>
      <c r="P146" s="2">
        <f t="shared" si="41"/>
        <v>153037.10562895235</v>
      </c>
      <c r="R146" s="2">
        <f t="shared" ref="R146:R186" si="65">T145*$R$4/12</f>
        <v>191.89177992459182</v>
      </c>
      <c r="S146" s="2">
        <f t="shared" ref="S146:S186" si="66">S145</f>
        <v>1545.9839789418604</v>
      </c>
      <c r="T146" s="2">
        <f t="shared" ref="T146:T186" si="67">T145-S146+R146</f>
        <v>56648.460926803935</v>
      </c>
    </row>
    <row r="147" spans="1:20">
      <c r="A147">
        <v>131</v>
      </c>
      <c r="B147" s="1">
        <f t="shared" ref="B147:B210" si="68">(D146-$B$5)*$B$4/12</f>
        <v>759.4466366836856</v>
      </c>
      <c r="C147" s="4">
        <f t="shared" ref="C147:C210" si="69">C146</f>
        <v>1427.0621344078713</v>
      </c>
      <c r="D147" s="2">
        <f t="shared" ref="D147:D210" si="70">D146-C147+B147</f>
        <v>228888.04294570725</v>
      </c>
      <c r="F147" s="1">
        <f t="shared" ref="F147:F210" si="71">(H146-$F$5)*$F$4/12</f>
        <v>695.66948343909269</v>
      </c>
      <c r="G147" s="2">
        <f t="shared" ref="G147:G210" si="72">$J$8*26/12</f>
        <v>1545.9839789418604</v>
      </c>
      <c r="H147" s="2">
        <f t="shared" ref="H147:H210" si="73">H146-G147+F147</f>
        <v>209427.61500749754</v>
      </c>
      <c r="I147" s="2"/>
      <c r="J147">
        <f t="shared" si="57"/>
        <v>187.41199156617722</v>
      </c>
      <c r="K147" s="2">
        <f t="shared" si="46"/>
        <v>1545.9839789418604</v>
      </c>
      <c r="L147" s="2">
        <f t="shared" si="58"/>
        <v>155289.88893942852</v>
      </c>
      <c r="N147" s="2">
        <f t="shared" ref="N147:N210" si="74">P146*$N$4/12</f>
        <v>506.29775778911738</v>
      </c>
      <c r="O147" s="4">
        <f t="shared" ref="O147:O210" si="75">$N$8</f>
        <v>951.37475627191418</v>
      </c>
      <c r="P147" s="2">
        <f t="shared" ref="P147:P210" si="76">P146+N147-O147</f>
        <v>152592.02863046955</v>
      </c>
      <c r="R147" s="2">
        <f t="shared" si="65"/>
        <v>187.41199156617634</v>
      </c>
      <c r="S147" s="2">
        <f t="shared" si="66"/>
        <v>1545.9839789418604</v>
      </c>
      <c r="T147" s="2">
        <f t="shared" si="67"/>
        <v>55289.888939428252</v>
      </c>
    </row>
    <row r="148" spans="1:20">
      <c r="A148">
        <v>132</v>
      </c>
      <c r="B148" s="1">
        <f t="shared" si="68"/>
        <v>757.23794207871481</v>
      </c>
      <c r="C148" s="4">
        <f t="shared" si="69"/>
        <v>1427.0621344078713</v>
      </c>
      <c r="D148" s="2">
        <f t="shared" si="70"/>
        <v>228218.21875337808</v>
      </c>
      <c r="F148" s="1">
        <f t="shared" si="71"/>
        <v>692.85635964980429</v>
      </c>
      <c r="G148" s="2">
        <f t="shared" si="72"/>
        <v>1545.9839789418604</v>
      </c>
      <c r="H148" s="2">
        <f t="shared" si="73"/>
        <v>208574.48738820548</v>
      </c>
      <c r="I148" s="2"/>
      <c r="J148">
        <f t="shared" si="57"/>
        <v>182.91738257460938</v>
      </c>
      <c r="K148" s="2">
        <f t="shared" si="46"/>
        <v>1545.9839789418604</v>
      </c>
      <c r="L148" s="2">
        <f t="shared" si="58"/>
        <v>153926.82234306127</v>
      </c>
      <c r="N148" s="2">
        <f t="shared" si="74"/>
        <v>504.82529471913676</v>
      </c>
      <c r="O148" s="4">
        <f t="shared" si="75"/>
        <v>951.37475627191418</v>
      </c>
      <c r="P148" s="2">
        <f t="shared" si="76"/>
        <v>152145.47916891676</v>
      </c>
      <c r="R148" s="2">
        <f t="shared" si="65"/>
        <v>182.91738257460847</v>
      </c>
      <c r="S148" s="2">
        <f t="shared" si="66"/>
        <v>1545.9839789418604</v>
      </c>
      <c r="T148" s="2">
        <f t="shared" si="67"/>
        <v>53926.822343061001</v>
      </c>
    </row>
    <row r="149" spans="1:20">
      <c r="A149">
        <v>133</v>
      </c>
      <c r="B149" s="1">
        <f t="shared" si="68"/>
        <v>755.02194037575919</v>
      </c>
      <c r="C149" s="4">
        <f t="shared" si="69"/>
        <v>1427.0621344078713</v>
      </c>
      <c r="D149" s="2">
        <f t="shared" si="70"/>
        <v>227546.17855934598</v>
      </c>
      <c r="F149" s="1">
        <f t="shared" si="71"/>
        <v>690.03392910931314</v>
      </c>
      <c r="G149" s="2">
        <f t="shared" si="72"/>
        <v>1545.9839789418604</v>
      </c>
      <c r="H149" s="2">
        <f t="shared" si="73"/>
        <v>207718.53733837293</v>
      </c>
      <c r="I149" s="2"/>
      <c r="J149">
        <f t="shared" si="57"/>
        <v>178.40790391829435</v>
      </c>
      <c r="K149" s="2">
        <f t="shared" si="46"/>
        <v>1545.9839789418604</v>
      </c>
      <c r="L149" s="2">
        <f t="shared" si="58"/>
        <v>152559.24626803771</v>
      </c>
      <c r="N149" s="2">
        <f t="shared" si="74"/>
        <v>503.34796025049963</v>
      </c>
      <c r="O149" s="4">
        <f t="shared" si="75"/>
        <v>951.37475627191418</v>
      </c>
      <c r="P149" s="2">
        <f t="shared" si="76"/>
        <v>151697.45237289535</v>
      </c>
      <c r="R149" s="2">
        <f t="shared" si="65"/>
        <v>178.4079039182935</v>
      </c>
      <c r="S149" s="2">
        <f t="shared" si="66"/>
        <v>1545.9839789418604</v>
      </c>
      <c r="T149" s="2">
        <f t="shared" si="67"/>
        <v>52559.24626803743</v>
      </c>
    </row>
    <row r="150" spans="1:20">
      <c r="A150">
        <v>134</v>
      </c>
      <c r="B150" s="1">
        <f t="shared" si="68"/>
        <v>752.79860740050299</v>
      </c>
      <c r="C150" s="4">
        <f t="shared" si="69"/>
        <v>1427.0621344078713</v>
      </c>
      <c r="D150" s="2">
        <f t="shared" si="70"/>
        <v>226871.91503233861</v>
      </c>
      <c r="F150" s="1">
        <f t="shared" si="71"/>
        <v>687.20216102778375</v>
      </c>
      <c r="G150" s="2">
        <f t="shared" si="72"/>
        <v>1545.9839789418604</v>
      </c>
      <c r="H150" s="2">
        <f t="shared" si="73"/>
        <v>206859.75552045886</v>
      </c>
      <c r="I150" s="2"/>
      <c r="J150">
        <f t="shared" si="57"/>
        <v>173.88350640342472</v>
      </c>
      <c r="K150" s="2">
        <f t="shared" si="46"/>
        <v>1545.9839789418604</v>
      </c>
      <c r="L150" s="2">
        <f t="shared" si="58"/>
        <v>151187.14579549927</v>
      </c>
      <c r="N150" s="2">
        <f t="shared" si="74"/>
        <v>501.86573826699549</v>
      </c>
      <c r="O150" s="4">
        <f t="shared" si="75"/>
        <v>951.37475627191418</v>
      </c>
      <c r="P150" s="2">
        <f t="shared" si="76"/>
        <v>151247.94335489042</v>
      </c>
      <c r="R150" s="2">
        <f t="shared" si="65"/>
        <v>173.88350640342381</v>
      </c>
      <c r="S150" s="2">
        <f t="shared" si="66"/>
        <v>1545.9839789418604</v>
      </c>
      <c r="T150" s="2">
        <f t="shared" si="67"/>
        <v>51187.145795498989</v>
      </c>
    </row>
    <row r="151" spans="1:20">
      <c r="A151">
        <v>135</v>
      </c>
      <c r="B151" s="1">
        <f t="shared" si="68"/>
        <v>750.5679188986536</v>
      </c>
      <c r="C151" s="4">
        <f t="shared" si="69"/>
        <v>1427.0621344078713</v>
      </c>
      <c r="D151" s="2">
        <f t="shared" si="70"/>
        <v>226195.4208168294</v>
      </c>
      <c r="F151" s="1">
        <f t="shared" si="71"/>
        <v>684.36102451351815</v>
      </c>
      <c r="G151" s="2">
        <f t="shared" si="72"/>
        <v>1545.9839789418604</v>
      </c>
      <c r="H151" s="2">
        <f t="shared" si="73"/>
        <v>205998.13256603052</v>
      </c>
      <c r="I151" s="2"/>
      <c r="J151">
        <f t="shared" si="57"/>
        <v>169.34414067344341</v>
      </c>
      <c r="K151" s="2">
        <f t="shared" si="46"/>
        <v>1545.9839789418604</v>
      </c>
      <c r="L151" s="2">
        <f t="shared" si="58"/>
        <v>149810.50595723084</v>
      </c>
      <c r="N151" s="2">
        <f t="shared" si="74"/>
        <v>500.37861259909579</v>
      </c>
      <c r="O151" s="4">
        <f t="shared" si="75"/>
        <v>951.37475627191418</v>
      </c>
      <c r="P151" s="2">
        <f t="shared" si="76"/>
        <v>150796.9472112176</v>
      </c>
      <c r="R151" s="2">
        <f t="shared" si="65"/>
        <v>169.34414067344247</v>
      </c>
      <c r="S151" s="2">
        <f t="shared" si="66"/>
        <v>1545.9839789418604</v>
      </c>
      <c r="T151" s="2">
        <f t="shared" si="67"/>
        <v>49810.505957230569</v>
      </c>
    </row>
    <row r="152" spans="1:20">
      <c r="A152">
        <v>136</v>
      </c>
      <c r="B152" s="1">
        <f t="shared" si="68"/>
        <v>748.32985053567734</v>
      </c>
      <c r="C152" s="4">
        <f t="shared" si="69"/>
        <v>1427.0621344078713</v>
      </c>
      <c r="D152" s="2">
        <f t="shared" si="70"/>
        <v>225516.6885329572</v>
      </c>
      <c r="F152" s="1">
        <f t="shared" si="71"/>
        <v>681.51048857261765</v>
      </c>
      <c r="G152" s="2">
        <f t="shared" si="72"/>
        <v>1545.9839789418604</v>
      </c>
      <c r="H152" s="2">
        <f t="shared" si="73"/>
        <v>205133.65907566127</v>
      </c>
      <c r="I152" s="2"/>
      <c r="J152">
        <f t="shared" si="57"/>
        <v>164.78975720850534</v>
      </c>
      <c r="K152" s="2">
        <f t="shared" si="46"/>
        <v>1545.9839789418604</v>
      </c>
      <c r="L152" s="2">
        <f t="shared" si="58"/>
        <v>148429.31173549747</v>
      </c>
      <c r="N152" s="2">
        <f t="shared" si="74"/>
        <v>498.88656702377824</v>
      </c>
      <c r="O152" s="4">
        <f t="shared" si="75"/>
        <v>951.37475627191418</v>
      </c>
      <c r="P152" s="2">
        <f t="shared" si="76"/>
        <v>150344.45902196947</v>
      </c>
      <c r="R152" s="2">
        <f t="shared" si="65"/>
        <v>164.78975720850445</v>
      </c>
      <c r="S152" s="2">
        <f t="shared" si="66"/>
        <v>1545.9839789418604</v>
      </c>
      <c r="T152" s="2">
        <f t="shared" si="67"/>
        <v>48429.311735497213</v>
      </c>
    </row>
    <row r="153" spans="1:20">
      <c r="A153">
        <v>137</v>
      </c>
      <c r="B153" s="1">
        <f t="shared" si="68"/>
        <v>746.08437789653328</v>
      </c>
      <c r="C153" s="4">
        <f t="shared" si="69"/>
        <v>1427.0621344078713</v>
      </c>
      <c r="D153" s="2">
        <f t="shared" si="70"/>
        <v>224835.71077644586</v>
      </c>
      <c r="F153" s="1">
        <f t="shared" si="71"/>
        <v>678.65052210864599</v>
      </c>
      <c r="G153" s="2">
        <f t="shared" si="72"/>
        <v>1545.9839789418604</v>
      </c>
      <c r="H153" s="2">
        <f t="shared" si="73"/>
        <v>204266.32561882806</v>
      </c>
      <c r="I153" s="2"/>
      <c r="J153">
        <f t="shared" si="57"/>
        <v>160.22030632493747</v>
      </c>
      <c r="K153" s="2">
        <f t="shared" si="46"/>
        <v>1545.9839789418604</v>
      </c>
      <c r="L153" s="2">
        <f t="shared" si="58"/>
        <v>147043.54806288055</v>
      </c>
      <c r="N153" s="2">
        <f t="shared" si="74"/>
        <v>497.38958526434902</v>
      </c>
      <c r="O153" s="4">
        <f t="shared" si="75"/>
        <v>951.37475627191418</v>
      </c>
      <c r="P153" s="2">
        <f t="shared" si="76"/>
        <v>149890.47385096189</v>
      </c>
      <c r="R153" s="2">
        <f t="shared" si="65"/>
        <v>160.22030632493662</v>
      </c>
      <c r="S153" s="2">
        <f t="shared" si="66"/>
        <v>1545.9839789418604</v>
      </c>
      <c r="T153" s="2">
        <f t="shared" si="67"/>
        <v>47043.548062880291</v>
      </c>
    </row>
    <row r="154" spans="1:20">
      <c r="A154">
        <v>138</v>
      </c>
      <c r="B154" s="1">
        <f t="shared" si="68"/>
        <v>743.83147648540842</v>
      </c>
      <c r="C154" s="4">
        <f t="shared" si="69"/>
        <v>1427.0621344078713</v>
      </c>
      <c r="D154" s="2">
        <f t="shared" si="70"/>
        <v>224152.48011852341</v>
      </c>
      <c r="F154" s="1">
        <f t="shared" si="71"/>
        <v>675.78109392228953</v>
      </c>
      <c r="G154" s="2">
        <f t="shared" si="72"/>
        <v>1545.9839789418604</v>
      </c>
      <c r="H154" s="2">
        <f t="shared" si="73"/>
        <v>203396.1227338085</v>
      </c>
      <c r="I154" s="2"/>
      <c r="J154">
        <f t="shared" si="57"/>
        <v>155.63573817469648</v>
      </c>
      <c r="K154" s="2">
        <f t="shared" si="46"/>
        <v>1545.9839789418604</v>
      </c>
      <c r="L154" s="2">
        <f t="shared" si="58"/>
        <v>145653.19982211338</v>
      </c>
      <c r="N154" s="2">
        <f t="shared" si="74"/>
        <v>495.88765099026563</v>
      </c>
      <c r="O154" s="4">
        <f t="shared" si="75"/>
        <v>951.37475627191418</v>
      </c>
      <c r="P154" s="2">
        <f t="shared" si="76"/>
        <v>149434.98674568025</v>
      </c>
      <c r="R154" s="2">
        <f t="shared" si="65"/>
        <v>155.63573817469563</v>
      </c>
      <c r="S154" s="2">
        <f t="shared" si="66"/>
        <v>1545.9839789418604</v>
      </c>
      <c r="T154" s="2">
        <f t="shared" si="67"/>
        <v>45653.199822113122</v>
      </c>
    </row>
    <row r="155" spans="1:20">
      <c r="A155">
        <v>139</v>
      </c>
      <c r="B155" s="1">
        <f t="shared" si="68"/>
        <v>741.57112172544828</v>
      </c>
      <c r="C155" s="4">
        <f t="shared" si="69"/>
        <v>1427.0621344078713</v>
      </c>
      <c r="D155" s="2">
        <f t="shared" si="70"/>
        <v>223466.989105841</v>
      </c>
      <c r="F155" s="1">
        <f t="shared" si="71"/>
        <v>672.90217271101642</v>
      </c>
      <c r="G155" s="2">
        <f t="shared" si="72"/>
        <v>1545.9839789418604</v>
      </c>
      <c r="H155" s="2">
        <f t="shared" si="73"/>
        <v>202523.04092757765</v>
      </c>
      <c r="I155" s="2"/>
      <c r="J155">
        <f t="shared" si="57"/>
        <v>151.03600274482511</v>
      </c>
      <c r="K155" s="2">
        <f t="shared" ref="K155:K186" si="77">$J$8*26/12</f>
        <v>1545.9839789418604</v>
      </c>
      <c r="L155" s="2">
        <f t="shared" si="58"/>
        <v>144258.25184591635</v>
      </c>
      <c r="N155" s="2">
        <f t="shared" si="74"/>
        <v>494.38074781695877</v>
      </c>
      <c r="O155" s="4">
        <f t="shared" si="75"/>
        <v>951.37475627191418</v>
      </c>
      <c r="P155" s="2">
        <f t="shared" si="76"/>
        <v>148977.99273722529</v>
      </c>
      <c r="R155" s="2">
        <f t="shared" si="65"/>
        <v>151.03600274482423</v>
      </c>
      <c r="S155" s="2">
        <f t="shared" si="66"/>
        <v>1545.9839789418604</v>
      </c>
      <c r="T155" s="2">
        <f t="shared" si="67"/>
        <v>44258.251845916086</v>
      </c>
    </row>
    <row r="156" spans="1:20">
      <c r="A156">
        <v>140</v>
      </c>
      <c r="B156" s="1">
        <f t="shared" si="68"/>
        <v>739.30328895849061</v>
      </c>
      <c r="C156" s="4">
        <f t="shared" si="69"/>
        <v>1427.0621344078713</v>
      </c>
      <c r="D156" s="2">
        <f t="shared" si="70"/>
        <v>222779.23026039163</v>
      </c>
      <c r="F156" s="1">
        <f t="shared" si="71"/>
        <v>670.0137270687361</v>
      </c>
      <c r="G156" s="2">
        <f t="shared" si="72"/>
        <v>1545.9839789418604</v>
      </c>
      <c r="H156" s="2">
        <f t="shared" si="73"/>
        <v>201647.07067570451</v>
      </c>
      <c r="I156" s="2"/>
      <c r="J156">
        <f t="shared" si="57"/>
        <v>146.42104985690659</v>
      </c>
      <c r="K156" s="2">
        <f t="shared" si="77"/>
        <v>1545.9839789418604</v>
      </c>
      <c r="L156" s="2">
        <f t="shared" si="58"/>
        <v>142858.68891683139</v>
      </c>
      <c r="N156" s="2">
        <f t="shared" si="74"/>
        <v>492.86885930565364</v>
      </c>
      <c r="O156" s="4">
        <f t="shared" si="75"/>
        <v>951.37475627191418</v>
      </c>
      <c r="P156" s="2">
        <f t="shared" si="76"/>
        <v>148519.48684025902</v>
      </c>
      <c r="R156" s="2">
        <f t="shared" si="65"/>
        <v>146.42104985690571</v>
      </c>
      <c r="S156" s="2">
        <f t="shared" si="66"/>
        <v>1545.9839789418604</v>
      </c>
      <c r="T156" s="2">
        <f t="shared" si="67"/>
        <v>42858.688916831132</v>
      </c>
    </row>
    <row r="157" spans="1:20">
      <c r="A157">
        <v>141</v>
      </c>
      <c r="B157" s="1">
        <f t="shared" si="68"/>
        <v>737.02795344479557</v>
      </c>
      <c r="C157" s="4">
        <f t="shared" si="69"/>
        <v>1427.0621344078713</v>
      </c>
      <c r="D157" s="2">
        <f t="shared" si="70"/>
        <v>222089.19607942857</v>
      </c>
      <c r="F157" s="1">
        <f t="shared" si="71"/>
        <v>667.11572548545576</v>
      </c>
      <c r="G157" s="2">
        <f t="shared" si="72"/>
        <v>1545.9839789418604</v>
      </c>
      <c r="H157" s="2">
        <f t="shared" si="73"/>
        <v>200768.20242224811</v>
      </c>
      <c r="I157" s="2"/>
      <c r="J157">
        <f t="shared" si="57"/>
        <v>141.7908291665172</v>
      </c>
      <c r="K157" s="2">
        <f t="shared" si="77"/>
        <v>1545.9839789418604</v>
      </c>
      <c r="L157" s="2">
        <f t="shared" si="58"/>
        <v>141454.49576705604</v>
      </c>
      <c r="N157" s="2">
        <f t="shared" si="74"/>
        <v>491.35196896319025</v>
      </c>
      <c r="O157" s="4">
        <f t="shared" si="75"/>
        <v>951.37475627191418</v>
      </c>
      <c r="P157" s="2">
        <f t="shared" si="76"/>
        <v>148059.46405295029</v>
      </c>
      <c r="R157" s="2">
        <f t="shared" si="65"/>
        <v>141.79082916651632</v>
      </c>
      <c r="S157" s="2">
        <f t="shared" si="66"/>
        <v>1545.9839789418604</v>
      </c>
      <c r="T157" s="2">
        <f t="shared" si="67"/>
        <v>41454.495767055785</v>
      </c>
    </row>
    <row r="158" spans="1:20">
      <c r="A158">
        <v>142</v>
      </c>
      <c r="B158" s="1">
        <f t="shared" si="68"/>
        <v>734.74509036277607</v>
      </c>
      <c r="C158" s="4">
        <f t="shared" si="69"/>
        <v>1427.0621344078713</v>
      </c>
      <c r="D158" s="2">
        <f t="shared" si="70"/>
        <v>221396.87903538349</v>
      </c>
      <c r="F158" s="1">
        <f t="shared" si="71"/>
        <v>664.20813634693752</v>
      </c>
      <c r="G158" s="2">
        <f t="shared" si="72"/>
        <v>1545.9839789418604</v>
      </c>
      <c r="H158" s="2">
        <f t="shared" si="73"/>
        <v>199886.4265796532</v>
      </c>
      <c r="I158" s="2"/>
      <c r="J158">
        <f t="shared" si="57"/>
        <v>137.14529016267707</v>
      </c>
      <c r="K158" s="2">
        <f t="shared" si="77"/>
        <v>1545.9839789418604</v>
      </c>
      <c r="L158" s="2">
        <f t="shared" si="58"/>
        <v>140045.65707827685</v>
      </c>
      <c r="N158" s="2">
        <f t="shared" si="74"/>
        <v>489.83006024184391</v>
      </c>
      <c r="O158" s="4">
        <f t="shared" si="75"/>
        <v>951.37475627191418</v>
      </c>
      <c r="P158" s="2">
        <f t="shared" si="76"/>
        <v>147597.9193569202</v>
      </c>
      <c r="R158" s="2">
        <f t="shared" si="65"/>
        <v>137.14529016267622</v>
      </c>
      <c r="S158" s="2">
        <f t="shared" si="66"/>
        <v>1545.9839789418604</v>
      </c>
      <c r="T158" s="2">
        <f t="shared" si="67"/>
        <v>40045.657078276599</v>
      </c>
    </row>
    <row r="159" spans="1:20">
      <c r="A159">
        <v>143</v>
      </c>
      <c r="B159" s="1">
        <f t="shared" si="68"/>
        <v>732.45467480872696</v>
      </c>
      <c r="C159" s="4">
        <f t="shared" si="69"/>
        <v>1427.0621344078713</v>
      </c>
      <c r="D159" s="2">
        <f t="shared" si="70"/>
        <v>220702.27157578434</v>
      </c>
      <c r="F159" s="1">
        <f t="shared" si="71"/>
        <v>661.29092793435268</v>
      </c>
      <c r="G159" s="2">
        <f t="shared" si="72"/>
        <v>1545.9839789418604</v>
      </c>
      <c r="H159" s="2">
        <f t="shared" si="73"/>
        <v>199001.73352864568</v>
      </c>
      <c r="I159" s="2"/>
      <c r="J159">
        <f t="shared" si="57"/>
        <v>132.48438216729926</v>
      </c>
      <c r="K159" s="2">
        <f t="shared" si="77"/>
        <v>1545.9839789418604</v>
      </c>
      <c r="L159" s="2">
        <f t="shared" si="58"/>
        <v>138632.15748150231</v>
      </c>
      <c r="N159" s="2">
        <f t="shared" si="74"/>
        <v>488.30311653914436</v>
      </c>
      <c r="O159" s="4">
        <f t="shared" si="75"/>
        <v>951.37475627191418</v>
      </c>
      <c r="P159" s="2">
        <f t="shared" si="76"/>
        <v>147134.84771718743</v>
      </c>
      <c r="R159" s="2">
        <f t="shared" si="65"/>
        <v>132.48438216729841</v>
      </c>
      <c r="S159" s="2">
        <f t="shared" si="66"/>
        <v>1545.9839789418604</v>
      </c>
      <c r="T159" s="2">
        <f t="shared" si="67"/>
        <v>38632.157481502036</v>
      </c>
    </row>
    <row r="160" spans="1:20">
      <c r="A160">
        <v>144</v>
      </c>
      <c r="B160" s="1">
        <f t="shared" si="68"/>
        <v>730.15668179655313</v>
      </c>
      <c r="C160" s="4">
        <f t="shared" si="69"/>
        <v>1427.0621344078713</v>
      </c>
      <c r="D160" s="2">
        <f t="shared" si="70"/>
        <v>220005.36612317304</v>
      </c>
      <c r="F160" s="1">
        <f t="shared" si="71"/>
        <v>658.36406842393615</v>
      </c>
      <c r="G160" s="2">
        <f t="shared" si="72"/>
        <v>1545.9839789418604</v>
      </c>
      <c r="H160" s="2">
        <f t="shared" si="73"/>
        <v>198114.11361812774</v>
      </c>
      <c r="I160" s="2"/>
      <c r="J160">
        <f t="shared" si="57"/>
        <v>127.80805433463679</v>
      </c>
      <c r="K160" s="2">
        <f t="shared" si="77"/>
        <v>1545.9839789418604</v>
      </c>
      <c r="L160" s="2">
        <f t="shared" si="58"/>
        <v>137213.98155689507</v>
      </c>
      <c r="N160" s="2">
        <f t="shared" si="74"/>
        <v>486.77112119769504</v>
      </c>
      <c r="O160" s="4">
        <f t="shared" si="75"/>
        <v>951.37475627191418</v>
      </c>
      <c r="P160" s="2">
        <f t="shared" si="76"/>
        <v>146670.2440821132</v>
      </c>
      <c r="R160" s="2">
        <f t="shared" si="65"/>
        <v>127.80805433463591</v>
      </c>
      <c r="S160" s="2">
        <f t="shared" si="66"/>
        <v>1545.9839789418604</v>
      </c>
      <c r="T160" s="2">
        <f t="shared" si="67"/>
        <v>37213.981556894811</v>
      </c>
    </row>
    <row r="161" spans="1:20">
      <c r="A161">
        <v>145</v>
      </c>
      <c r="B161" s="1">
        <f t="shared" si="68"/>
        <v>727.85108625749751</v>
      </c>
      <c r="C161" s="4">
        <f t="shared" si="69"/>
        <v>1427.0621344078713</v>
      </c>
      <c r="D161" s="2">
        <f t="shared" si="70"/>
        <v>219306.15507502266</v>
      </c>
      <c r="F161" s="1">
        <f t="shared" si="71"/>
        <v>655.42752588663927</v>
      </c>
      <c r="G161" s="2">
        <f t="shared" si="72"/>
        <v>1545.9839789418604</v>
      </c>
      <c r="H161" s="2">
        <f t="shared" si="73"/>
        <v>197223.5571650725</v>
      </c>
      <c r="I161" s="2"/>
      <c r="J161">
        <f t="shared" si="57"/>
        <v>123.11625565072787</v>
      </c>
      <c r="K161" s="2">
        <f t="shared" si="77"/>
        <v>1545.9839789418604</v>
      </c>
      <c r="L161" s="2">
        <f t="shared" si="58"/>
        <v>135791.11383360394</v>
      </c>
      <c r="N161" s="2">
        <f t="shared" si="74"/>
        <v>485.23405750499114</v>
      </c>
      <c r="O161" s="4">
        <f t="shared" si="75"/>
        <v>951.37475627191418</v>
      </c>
      <c r="P161" s="2">
        <f t="shared" si="76"/>
        <v>146204.10338334629</v>
      </c>
      <c r="R161" s="2">
        <f t="shared" si="65"/>
        <v>123.116255650727</v>
      </c>
      <c r="S161" s="2">
        <f t="shared" si="66"/>
        <v>1545.9839789418604</v>
      </c>
      <c r="T161" s="2">
        <f t="shared" si="67"/>
        <v>35791.113833603675</v>
      </c>
    </row>
    <row r="162" spans="1:20">
      <c r="A162">
        <v>146</v>
      </c>
      <c r="B162" s="1">
        <f t="shared" si="68"/>
        <v>725.53786303986669</v>
      </c>
      <c r="C162" s="4">
        <f t="shared" si="69"/>
        <v>1427.0621344078713</v>
      </c>
      <c r="D162" s="2">
        <f t="shared" si="70"/>
        <v>218604.63080365467</v>
      </c>
      <c r="F162" s="1">
        <f t="shared" si="71"/>
        <v>652.48126828778152</v>
      </c>
      <c r="G162" s="2">
        <f t="shared" si="72"/>
        <v>1545.9839789418604</v>
      </c>
      <c r="H162" s="2">
        <f t="shared" si="73"/>
        <v>196330.05445441842</v>
      </c>
      <c r="I162" s="2"/>
      <c r="J162">
        <f t="shared" si="57"/>
        <v>118.40893493283971</v>
      </c>
      <c r="K162" s="2">
        <f t="shared" si="77"/>
        <v>1545.9839789418604</v>
      </c>
      <c r="L162" s="2">
        <f t="shared" si="58"/>
        <v>134363.53878959492</v>
      </c>
      <c r="N162" s="2">
        <f t="shared" si="74"/>
        <v>483.69190869323728</v>
      </c>
      <c r="O162" s="4">
        <f t="shared" si="75"/>
        <v>951.37475627191418</v>
      </c>
      <c r="P162" s="2">
        <f t="shared" si="76"/>
        <v>145736.4205357676</v>
      </c>
      <c r="R162" s="2">
        <f t="shared" si="65"/>
        <v>118.40893493283882</v>
      </c>
      <c r="S162" s="2">
        <f t="shared" si="66"/>
        <v>1545.9839789418604</v>
      </c>
      <c r="T162" s="2">
        <f t="shared" si="67"/>
        <v>34363.538789594655</v>
      </c>
    </row>
    <row r="163" spans="1:20">
      <c r="A163">
        <v>147</v>
      </c>
      <c r="B163" s="1">
        <f t="shared" si="68"/>
        <v>723.21698690875746</v>
      </c>
      <c r="C163" s="4">
        <f t="shared" si="69"/>
        <v>1427.0621344078713</v>
      </c>
      <c r="D163" s="2">
        <f t="shared" si="70"/>
        <v>217900.78565615555</v>
      </c>
      <c r="F163" s="1">
        <f t="shared" si="71"/>
        <v>649.52526348670096</v>
      </c>
      <c r="G163" s="2">
        <f t="shared" si="72"/>
        <v>1545.9839789418604</v>
      </c>
      <c r="H163" s="2">
        <f t="shared" si="73"/>
        <v>195433.59573896325</v>
      </c>
      <c r="I163" s="2"/>
      <c r="J163">
        <f t="shared" si="57"/>
        <v>113.68604082890988</v>
      </c>
      <c r="K163" s="2">
        <f t="shared" si="77"/>
        <v>1545.9839789418604</v>
      </c>
      <c r="L163" s="2">
        <f t="shared" si="58"/>
        <v>132931.24085148197</v>
      </c>
      <c r="N163" s="2">
        <f t="shared" si="74"/>
        <v>482.14465793916446</v>
      </c>
      <c r="O163" s="4">
        <f t="shared" si="75"/>
        <v>951.37475627191418</v>
      </c>
      <c r="P163" s="2">
        <f t="shared" si="76"/>
        <v>145267.19043743485</v>
      </c>
      <c r="R163" s="2">
        <f t="shared" si="65"/>
        <v>113.68604082890899</v>
      </c>
      <c r="S163" s="2">
        <f t="shared" si="66"/>
        <v>1545.9839789418604</v>
      </c>
      <c r="T163" s="2">
        <f t="shared" si="67"/>
        <v>32931.2408514817</v>
      </c>
    </row>
    <row r="164" spans="1:20">
      <c r="A164">
        <v>148</v>
      </c>
      <c r="B164" s="1">
        <f t="shared" si="68"/>
        <v>720.88843254578126</v>
      </c>
      <c r="C164" s="4">
        <f t="shared" si="69"/>
        <v>1427.0621344078713</v>
      </c>
      <c r="D164" s="2">
        <f t="shared" si="70"/>
        <v>217194.61195429348</v>
      </c>
      <c r="F164" s="1">
        <f t="shared" si="71"/>
        <v>646.55947923640349</v>
      </c>
      <c r="G164" s="2">
        <f t="shared" si="72"/>
        <v>1545.9839789418604</v>
      </c>
      <c r="H164" s="2">
        <f t="shared" si="73"/>
        <v>194534.17123925779</v>
      </c>
      <c r="I164" s="2"/>
      <c r="J164">
        <f t="shared" si="57"/>
        <v>108.94752181698618</v>
      </c>
      <c r="K164" s="2">
        <f t="shared" si="77"/>
        <v>1545.9839789418604</v>
      </c>
      <c r="L164" s="2">
        <f t="shared" si="58"/>
        <v>131494.2043943571</v>
      </c>
      <c r="N164" s="2">
        <f t="shared" si="74"/>
        <v>480.59228836384699</v>
      </c>
      <c r="O164" s="4">
        <f t="shared" si="75"/>
        <v>951.37475627191418</v>
      </c>
      <c r="P164" s="2">
        <f t="shared" si="76"/>
        <v>144796.40796952677</v>
      </c>
      <c r="R164" s="2">
        <f t="shared" si="65"/>
        <v>108.94752181698529</v>
      </c>
      <c r="S164" s="2">
        <f t="shared" si="66"/>
        <v>1545.9839789418604</v>
      </c>
      <c r="T164" s="2">
        <f t="shared" si="67"/>
        <v>31494.204394356824</v>
      </c>
    </row>
    <row r="165" spans="1:20">
      <c r="A165">
        <v>149</v>
      </c>
      <c r="B165" s="1">
        <f t="shared" si="68"/>
        <v>718.55217454878755</v>
      </c>
      <c r="C165" s="4">
        <f t="shared" si="69"/>
        <v>1427.0621344078713</v>
      </c>
      <c r="D165" s="2">
        <f t="shared" si="70"/>
        <v>216486.1019944344</v>
      </c>
      <c r="F165" s="1">
        <f t="shared" si="71"/>
        <v>643.58388318321124</v>
      </c>
      <c r="G165" s="2">
        <f t="shared" si="72"/>
        <v>1545.9839789418604</v>
      </c>
      <c r="H165" s="2">
        <f t="shared" si="73"/>
        <v>193631.77114349915</v>
      </c>
      <c r="I165" s="2"/>
      <c r="J165">
        <f t="shared" si="57"/>
        <v>104.19332620466474</v>
      </c>
      <c r="K165" s="2">
        <f t="shared" si="77"/>
        <v>1545.9839789418604</v>
      </c>
      <c r="L165" s="2">
        <f t="shared" si="58"/>
        <v>130052.41374161991</v>
      </c>
      <c r="N165" s="2">
        <f t="shared" si="74"/>
        <v>479.03478303251774</v>
      </c>
      <c r="O165" s="4">
        <f t="shared" si="75"/>
        <v>951.37475627191418</v>
      </c>
      <c r="P165" s="2">
        <f t="shared" si="76"/>
        <v>144324.06799628737</v>
      </c>
      <c r="R165" s="2">
        <f t="shared" si="65"/>
        <v>104.19332620466383</v>
      </c>
      <c r="S165" s="2">
        <f t="shared" si="66"/>
        <v>1545.9839789418604</v>
      </c>
      <c r="T165" s="2">
        <f t="shared" si="67"/>
        <v>30052.413741619624</v>
      </c>
    </row>
    <row r="166" spans="1:20">
      <c r="A166">
        <v>150</v>
      </c>
      <c r="B166" s="1">
        <f t="shared" si="68"/>
        <v>716.20818743158713</v>
      </c>
      <c r="C166" s="4">
        <f t="shared" si="69"/>
        <v>1427.0621344078713</v>
      </c>
      <c r="D166" s="2">
        <f t="shared" si="70"/>
        <v>215775.24804745812</v>
      </c>
      <c r="F166" s="1">
        <f t="shared" si="71"/>
        <v>640.59844286640964</v>
      </c>
      <c r="G166" s="2">
        <f t="shared" si="72"/>
        <v>1545.9839789418604</v>
      </c>
      <c r="H166" s="2">
        <f t="shared" si="73"/>
        <v>192726.3856074237</v>
      </c>
      <c r="I166" s="2"/>
      <c r="J166">
        <f t="shared" si="57"/>
        <v>99.423402128525865</v>
      </c>
      <c r="K166" s="2">
        <f t="shared" si="77"/>
        <v>1545.9839789418604</v>
      </c>
      <c r="L166" s="2">
        <f t="shared" si="58"/>
        <v>128605.85316480657</v>
      </c>
      <c r="N166" s="2">
        <f t="shared" si="74"/>
        <v>477.47212495438407</v>
      </c>
      <c r="O166" s="4">
        <f t="shared" si="75"/>
        <v>951.37475627191418</v>
      </c>
      <c r="P166" s="2">
        <f t="shared" si="76"/>
        <v>143850.16536496984</v>
      </c>
      <c r="R166" s="2">
        <f t="shared" si="65"/>
        <v>99.423402128524927</v>
      </c>
      <c r="S166" s="2">
        <f t="shared" si="66"/>
        <v>1545.9839789418604</v>
      </c>
      <c r="T166" s="2">
        <f t="shared" si="67"/>
        <v>28605.853164806289</v>
      </c>
    </row>
    <row r="167" spans="1:20">
      <c r="A167">
        <v>151</v>
      </c>
      <c r="B167" s="1">
        <f t="shared" si="68"/>
        <v>713.85644562367395</v>
      </c>
      <c r="C167" s="4">
        <f t="shared" si="69"/>
        <v>1427.0621344078713</v>
      </c>
      <c r="D167" s="2">
        <f t="shared" si="70"/>
        <v>215062.04235867393</v>
      </c>
      <c r="F167" s="1">
        <f t="shared" si="71"/>
        <v>637.60312571789336</v>
      </c>
      <c r="G167" s="2">
        <f t="shared" si="72"/>
        <v>1545.9839789418604</v>
      </c>
      <c r="H167" s="2">
        <f t="shared" si="73"/>
        <v>191818.00475419973</v>
      </c>
      <c r="I167" s="2"/>
      <c r="J167">
        <f t="shared" si="57"/>
        <v>94.637697553568401</v>
      </c>
      <c r="K167" s="2">
        <f t="shared" si="77"/>
        <v>1545.9839789418604</v>
      </c>
      <c r="L167" s="2">
        <f t="shared" si="58"/>
        <v>127154.50688341827</v>
      </c>
      <c r="N167" s="2">
        <f t="shared" si="74"/>
        <v>475.90429708244187</v>
      </c>
      <c r="O167" s="4">
        <f t="shared" si="75"/>
        <v>951.37475627191418</v>
      </c>
      <c r="P167" s="2">
        <f t="shared" si="76"/>
        <v>143374.69490578037</v>
      </c>
      <c r="R167" s="2">
        <f t="shared" si="65"/>
        <v>94.637697553567477</v>
      </c>
      <c r="S167" s="2">
        <f t="shared" si="66"/>
        <v>1545.9839789418604</v>
      </c>
      <c r="T167" s="2">
        <f t="shared" si="67"/>
        <v>27154.506883417995</v>
      </c>
    </row>
    <row r="168" spans="1:20">
      <c r="A168">
        <v>152</v>
      </c>
      <c r="B168" s="1">
        <f t="shared" si="68"/>
        <v>711.49692346994618</v>
      </c>
      <c r="C168" s="4">
        <f t="shared" si="69"/>
        <v>1427.0621344078713</v>
      </c>
      <c r="D168" s="2">
        <f t="shared" si="70"/>
        <v>214346.477147736</v>
      </c>
      <c r="F168" s="1">
        <f t="shared" si="71"/>
        <v>634.59789906181084</v>
      </c>
      <c r="G168" s="2">
        <f t="shared" si="72"/>
        <v>1545.9839789418604</v>
      </c>
      <c r="H168" s="2">
        <f t="shared" si="73"/>
        <v>190906.61867431967</v>
      </c>
      <c r="I168" s="2"/>
      <c r="J168">
        <f t="shared" si="57"/>
        <v>89.836160272642132</v>
      </c>
      <c r="K168" s="2">
        <f t="shared" si="77"/>
        <v>1545.9839789418604</v>
      </c>
      <c r="L168" s="2">
        <f t="shared" si="58"/>
        <v>125698.35906474905</v>
      </c>
      <c r="N168" s="2">
        <f t="shared" si="74"/>
        <v>474.33128231329005</v>
      </c>
      <c r="O168" s="4">
        <f t="shared" si="75"/>
        <v>951.37475627191418</v>
      </c>
      <c r="P168" s="2">
        <f t="shared" si="76"/>
        <v>142897.65143182175</v>
      </c>
      <c r="R168" s="2">
        <f t="shared" si="65"/>
        <v>89.836160272641209</v>
      </c>
      <c r="S168" s="2">
        <f t="shared" si="66"/>
        <v>1545.9839789418604</v>
      </c>
      <c r="T168" s="2">
        <f t="shared" si="67"/>
        <v>25698.359064748773</v>
      </c>
    </row>
    <row r="169" spans="1:20">
      <c r="A169">
        <v>153</v>
      </c>
      <c r="B169" s="1">
        <f t="shared" si="68"/>
        <v>709.12959523042662</v>
      </c>
      <c r="C169" s="4">
        <f t="shared" si="69"/>
        <v>1427.0621344078713</v>
      </c>
      <c r="D169" s="2">
        <f t="shared" si="70"/>
        <v>213628.54460855856</v>
      </c>
      <c r="F169" s="1">
        <f t="shared" si="71"/>
        <v>631.58273011420761</v>
      </c>
      <c r="G169" s="2">
        <f t="shared" si="72"/>
        <v>1545.9839789418604</v>
      </c>
      <c r="H169" s="2">
        <f t="shared" si="73"/>
        <v>189992.21742549201</v>
      </c>
      <c r="I169" s="2"/>
      <c r="J169">
        <f t="shared" si="57"/>
        <v>85.018737905878098</v>
      </c>
      <c r="K169" s="2">
        <f t="shared" si="77"/>
        <v>1545.9839789418604</v>
      </c>
      <c r="L169" s="2">
        <f t="shared" si="58"/>
        <v>124237.39382371306</v>
      </c>
      <c r="N169" s="2">
        <f t="shared" si="74"/>
        <v>472.75306348694363</v>
      </c>
      <c r="O169" s="4">
        <f t="shared" si="75"/>
        <v>951.37475627191418</v>
      </c>
      <c r="P169" s="2">
        <f t="shared" si="76"/>
        <v>142419.02973903678</v>
      </c>
      <c r="R169" s="2">
        <f t="shared" si="65"/>
        <v>85.018737905877188</v>
      </c>
      <c r="S169" s="2">
        <f t="shared" si="66"/>
        <v>1545.9839789418604</v>
      </c>
      <c r="T169" s="2">
        <f t="shared" si="67"/>
        <v>24237.393823712788</v>
      </c>
    </row>
    <row r="170" spans="1:20">
      <c r="A170">
        <v>154</v>
      </c>
      <c r="B170" s="1">
        <f t="shared" si="68"/>
        <v>706.75443507998125</v>
      </c>
      <c r="C170" s="4">
        <f t="shared" si="69"/>
        <v>1427.0621344078713</v>
      </c>
      <c r="D170" s="2">
        <f t="shared" si="70"/>
        <v>212908.23690923068</v>
      </c>
      <c r="F170" s="1">
        <f t="shared" si="71"/>
        <v>628.55758598266937</v>
      </c>
      <c r="G170" s="2">
        <f t="shared" si="72"/>
        <v>1545.9839789418604</v>
      </c>
      <c r="H170" s="2">
        <f t="shared" si="73"/>
        <v>189074.79103253281</v>
      </c>
      <c r="I170" s="2"/>
      <c r="J170">
        <f t="shared" si="57"/>
        <v>80.185377900117388</v>
      </c>
      <c r="K170" s="2">
        <f t="shared" si="77"/>
        <v>1545.9839789418604</v>
      </c>
      <c r="L170" s="2">
        <f t="shared" si="58"/>
        <v>122771.59522267131</v>
      </c>
      <c r="N170" s="2">
        <f t="shared" si="74"/>
        <v>471.16962338664666</v>
      </c>
      <c r="O170" s="4">
        <f t="shared" si="75"/>
        <v>951.37475627191418</v>
      </c>
      <c r="P170" s="2">
        <f t="shared" si="76"/>
        <v>141938.82460615149</v>
      </c>
      <c r="R170" s="2">
        <f t="shared" si="65"/>
        <v>80.185377900116478</v>
      </c>
      <c r="S170" s="2">
        <f t="shared" si="66"/>
        <v>1545.9839789418604</v>
      </c>
      <c r="T170" s="2">
        <f t="shared" si="67"/>
        <v>22771.595222671043</v>
      </c>
    </row>
    <row r="171" spans="1:20">
      <c r="A171">
        <v>155</v>
      </c>
      <c r="B171" s="1">
        <f t="shared" si="68"/>
        <v>704.37141710803814</v>
      </c>
      <c r="C171" s="4">
        <f t="shared" si="69"/>
        <v>1427.0621344078713</v>
      </c>
      <c r="D171" s="2">
        <f t="shared" si="70"/>
        <v>212185.54619193086</v>
      </c>
      <c r="F171" s="1">
        <f t="shared" si="71"/>
        <v>625.52243366596269</v>
      </c>
      <c r="G171" s="2">
        <f t="shared" si="72"/>
        <v>1545.9839789418604</v>
      </c>
      <c r="H171" s="2">
        <f t="shared" si="73"/>
        <v>188154.32948725691</v>
      </c>
      <c r="I171" s="2"/>
      <c r="J171">
        <f t="shared" si="57"/>
        <v>75.336027528337596</v>
      </c>
      <c r="K171" s="2">
        <f t="shared" si="77"/>
        <v>1545.9839789418604</v>
      </c>
      <c r="L171" s="2">
        <f t="shared" si="58"/>
        <v>121300.94727125778</v>
      </c>
      <c r="N171" s="2">
        <f t="shared" si="74"/>
        <v>469.58094473868454</v>
      </c>
      <c r="O171" s="4">
        <f t="shared" si="75"/>
        <v>951.37475627191418</v>
      </c>
      <c r="P171" s="2">
        <f t="shared" si="76"/>
        <v>141457.03079461824</v>
      </c>
      <c r="R171" s="2">
        <f t="shared" si="65"/>
        <v>75.3360275283367</v>
      </c>
      <c r="S171" s="2">
        <f t="shared" si="66"/>
        <v>1545.9839789418604</v>
      </c>
      <c r="T171" s="2">
        <f t="shared" si="67"/>
        <v>21300.947271257519</v>
      </c>
    </row>
    <row r="172" spans="1:20">
      <c r="A172">
        <v>156</v>
      </c>
      <c r="B172" s="1">
        <f t="shared" si="68"/>
        <v>701.98051531830458</v>
      </c>
      <c r="C172" s="4">
        <f t="shared" si="69"/>
        <v>1427.0621344078713</v>
      </c>
      <c r="D172" s="2">
        <f t="shared" si="70"/>
        <v>211460.4645728413</v>
      </c>
      <c r="F172" s="1">
        <f t="shared" si="71"/>
        <v>622.4772400536749</v>
      </c>
      <c r="G172" s="2">
        <f t="shared" si="72"/>
        <v>1545.9839789418604</v>
      </c>
      <c r="H172" s="2">
        <f t="shared" si="73"/>
        <v>187230.82274836872</v>
      </c>
      <c r="I172" s="2"/>
      <c r="J172">
        <f t="shared" si="57"/>
        <v>70.470633889077831</v>
      </c>
      <c r="K172" s="2">
        <f t="shared" si="77"/>
        <v>1545.9839789418604</v>
      </c>
      <c r="L172" s="2">
        <f t="shared" si="58"/>
        <v>119825.43392620501</v>
      </c>
      <c r="N172" s="2">
        <f t="shared" si="74"/>
        <v>467.98701021219534</v>
      </c>
      <c r="O172" s="4">
        <f t="shared" si="75"/>
        <v>951.37475627191418</v>
      </c>
      <c r="P172" s="2">
        <f t="shared" si="76"/>
        <v>140973.64304855853</v>
      </c>
      <c r="R172" s="2">
        <f t="shared" si="65"/>
        <v>70.47063388907695</v>
      </c>
      <c r="S172" s="2">
        <f t="shared" si="66"/>
        <v>1545.9839789418604</v>
      </c>
      <c r="T172" s="2">
        <f t="shared" si="67"/>
        <v>19825.433926204732</v>
      </c>
    </row>
    <row r="173" spans="1:20">
      <c r="A173">
        <v>157</v>
      </c>
      <c r="B173" s="1">
        <f t="shared" si="68"/>
        <v>699.5817036284833</v>
      </c>
      <c r="C173" s="4">
        <f t="shared" si="69"/>
        <v>1427.0621344078713</v>
      </c>
      <c r="D173" s="2">
        <f t="shared" si="70"/>
        <v>210732.98414206191</v>
      </c>
      <c r="F173" s="1">
        <f t="shared" si="71"/>
        <v>619.4219719258532</v>
      </c>
      <c r="G173" s="2">
        <f t="shared" si="72"/>
        <v>1545.9839789418604</v>
      </c>
      <c r="H173" s="2">
        <f t="shared" si="73"/>
        <v>186304.26074135271</v>
      </c>
      <c r="I173" s="2"/>
      <c r="J173">
        <f t="shared" si="57"/>
        <v>65.589143905861562</v>
      </c>
      <c r="K173" s="2">
        <f t="shared" si="77"/>
        <v>1545.9839789418604</v>
      </c>
      <c r="L173" s="2">
        <f t="shared" si="58"/>
        <v>118345.039091169</v>
      </c>
      <c r="N173" s="2">
        <f t="shared" si="74"/>
        <v>466.38780241898115</v>
      </c>
      <c r="O173" s="4">
        <f t="shared" si="75"/>
        <v>951.37475627191418</v>
      </c>
      <c r="P173" s="2">
        <f t="shared" si="76"/>
        <v>140488.6560947056</v>
      </c>
      <c r="R173" s="2">
        <f t="shared" si="65"/>
        <v>65.589143905860652</v>
      </c>
      <c r="S173" s="2">
        <f t="shared" si="66"/>
        <v>1545.9839789418604</v>
      </c>
      <c r="T173" s="2">
        <f t="shared" si="67"/>
        <v>18345.039091168732</v>
      </c>
    </row>
    <row r="174" spans="1:20">
      <c r="A174">
        <v>158</v>
      </c>
      <c r="B174" s="1">
        <f t="shared" si="68"/>
        <v>697.17495586998814</v>
      </c>
      <c r="C174" s="4">
        <f t="shared" si="69"/>
        <v>1427.0621344078713</v>
      </c>
      <c r="D174" s="2">
        <f t="shared" si="70"/>
        <v>210003.09696352403</v>
      </c>
      <c r="F174" s="1">
        <f t="shared" si="71"/>
        <v>616.3565959526419</v>
      </c>
      <c r="G174" s="2">
        <f t="shared" si="72"/>
        <v>1545.9839789418604</v>
      </c>
      <c r="H174" s="2">
        <f t="shared" si="73"/>
        <v>185374.6333583635</v>
      </c>
      <c r="I174" s="2"/>
      <c r="J174">
        <f t="shared" si="57"/>
        <v>60.691504326617455</v>
      </c>
      <c r="K174" s="2">
        <f t="shared" si="77"/>
        <v>1545.9839789418604</v>
      </c>
      <c r="L174" s="2">
        <f t="shared" si="58"/>
        <v>116859.74661655376</v>
      </c>
      <c r="N174" s="2">
        <f t="shared" si="74"/>
        <v>464.7833039133177</v>
      </c>
      <c r="O174" s="4">
        <f t="shared" si="75"/>
        <v>951.37475627191418</v>
      </c>
      <c r="P174" s="2">
        <f t="shared" si="76"/>
        <v>140002.06464234699</v>
      </c>
      <c r="R174" s="2">
        <f t="shared" si="65"/>
        <v>60.691504326616553</v>
      </c>
      <c r="S174" s="2">
        <f t="shared" si="66"/>
        <v>1545.9839789418604</v>
      </c>
      <c r="T174" s="2">
        <f t="shared" si="67"/>
        <v>16859.746616553486</v>
      </c>
    </row>
    <row r="175" spans="1:20">
      <c r="A175">
        <v>159</v>
      </c>
      <c r="B175" s="1">
        <f t="shared" si="68"/>
        <v>694.76024578765873</v>
      </c>
      <c r="C175" s="4">
        <f t="shared" si="69"/>
        <v>1427.0621344078713</v>
      </c>
      <c r="D175" s="2">
        <f t="shared" si="70"/>
        <v>209270.79507490381</v>
      </c>
      <c r="F175" s="1">
        <f t="shared" si="71"/>
        <v>613.2810786939192</v>
      </c>
      <c r="G175" s="2">
        <f t="shared" si="72"/>
        <v>1545.9839789418604</v>
      </c>
      <c r="H175" s="2">
        <f t="shared" si="73"/>
        <v>184441.93045811556</v>
      </c>
      <c r="I175" s="2"/>
      <c r="J175">
        <f t="shared" si="57"/>
        <v>55.777661723098696</v>
      </c>
      <c r="K175" s="2">
        <f t="shared" si="77"/>
        <v>1545.9839789418604</v>
      </c>
      <c r="L175" s="2">
        <f t="shared" si="58"/>
        <v>115369.540299335</v>
      </c>
      <c r="N175" s="2">
        <f t="shared" si="74"/>
        <v>463.17349719176462</v>
      </c>
      <c r="O175" s="4">
        <f t="shared" si="75"/>
        <v>951.37475627191418</v>
      </c>
      <c r="P175" s="2">
        <f t="shared" si="76"/>
        <v>139513.86338326684</v>
      </c>
      <c r="R175" s="2">
        <f t="shared" si="65"/>
        <v>55.777661723097786</v>
      </c>
      <c r="S175" s="2">
        <f t="shared" si="66"/>
        <v>1545.9839789418604</v>
      </c>
      <c r="T175" s="2">
        <f t="shared" si="67"/>
        <v>15369.540299334723</v>
      </c>
    </row>
    <row r="176" spans="1:20">
      <c r="A176">
        <v>160</v>
      </c>
      <c r="B176" s="1">
        <f t="shared" si="68"/>
        <v>692.33754703947341</v>
      </c>
      <c r="C176" s="4">
        <f t="shared" si="69"/>
        <v>1427.0621344078713</v>
      </c>
      <c r="D176" s="2">
        <f t="shared" si="70"/>
        <v>208536.07048753541</v>
      </c>
      <c r="F176" s="1">
        <f t="shared" si="71"/>
        <v>610.19538659893226</v>
      </c>
      <c r="G176" s="2">
        <f t="shared" si="72"/>
        <v>1545.9839789418604</v>
      </c>
      <c r="H176" s="2">
        <f t="shared" si="73"/>
        <v>183506.14186577263</v>
      </c>
      <c r="I176" s="2"/>
      <c r="J176">
        <f t="shared" si="57"/>
        <v>50.847562490299957</v>
      </c>
      <c r="K176" s="2">
        <f t="shared" si="77"/>
        <v>1545.9839789418604</v>
      </c>
      <c r="L176" s="2">
        <f t="shared" si="58"/>
        <v>113874.40388288343</v>
      </c>
      <c r="N176" s="2">
        <f t="shared" si="74"/>
        <v>461.55836469297446</v>
      </c>
      <c r="O176" s="4">
        <f t="shared" si="75"/>
        <v>951.37475627191418</v>
      </c>
      <c r="P176" s="2">
        <f t="shared" si="76"/>
        <v>139024.04699168791</v>
      </c>
      <c r="R176" s="2">
        <f t="shared" si="65"/>
        <v>50.847562490299048</v>
      </c>
      <c r="S176" s="2">
        <f t="shared" si="66"/>
        <v>1545.9839789418604</v>
      </c>
      <c r="T176" s="2">
        <f t="shared" si="67"/>
        <v>13874.403882883162</v>
      </c>
    </row>
    <row r="177" spans="1:20">
      <c r="A177">
        <v>161</v>
      </c>
      <c r="B177" s="1">
        <f t="shared" si="68"/>
        <v>689.90683319626305</v>
      </c>
      <c r="C177" s="4">
        <f t="shared" si="69"/>
        <v>1427.0621344078713</v>
      </c>
      <c r="D177" s="2">
        <f t="shared" si="70"/>
        <v>207798.91518632381</v>
      </c>
      <c r="F177" s="1">
        <f t="shared" si="71"/>
        <v>607.09948600593111</v>
      </c>
      <c r="G177" s="2">
        <f t="shared" si="72"/>
        <v>1545.9839789418604</v>
      </c>
      <c r="H177" s="2">
        <f t="shared" si="73"/>
        <v>182567.2573728367</v>
      </c>
      <c r="I177" s="2"/>
      <c r="J177">
        <f t="shared" si="57"/>
        <v>45.90115284587268</v>
      </c>
      <c r="K177" s="2">
        <f t="shared" si="77"/>
        <v>1545.9839789418604</v>
      </c>
      <c r="L177" s="2">
        <f t="shared" si="58"/>
        <v>112374.32105678745</v>
      </c>
      <c r="N177" s="2">
        <f t="shared" si="74"/>
        <v>459.93788879750082</v>
      </c>
      <c r="O177" s="4">
        <f t="shared" si="75"/>
        <v>951.37475627191418</v>
      </c>
      <c r="P177" s="2">
        <f t="shared" si="76"/>
        <v>138532.61012421348</v>
      </c>
      <c r="R177" s="2">
        <f t="shared" si="65"/>
        <v>45.901152845871792</v>
      </c>
      <c r="S177" s="2">
        <f t="shared" si="66"/>
        <v>1545.9839789418604</v>
      </c>
      <c r="T177" s="2">
        <f t="shared" si="67"/>
        <v>12374.321056787174</v>
      </c>
    </row>
    <row r="178" spans="1:20">
      <c r="A178">
        <v>162</v>
      </c>
      <c r="B178" s="1">
        <f t="shared" si="68"/>
        <v>687.46807774142133</v>
      </c>
      <c r="C178" s="4">
        <f t="shared" si="69"/>
        <v>1427.0621344078713</v>
      </c>
      <c r="D178" s="2">
        <f t="shared" si="70"/>
        <v>207059.32112965736</v>
      </c>
      <c r="F178" s="1">
        <f t="shared" si="71"/>
        <v>603.99334314180135</v>
      </c>
      <c r="G178" s="2">
        <f t="shared" si="72"/>
        <v>1545.9839789418604</v>
      </c>
      <c r="H178" s="2">
        <f t="shared" si="73"/>
        <v>181625.26673703664</v>
      </c>
      <c r="I178" s="2"/>
      <c r="J178">
        <f t="shared" si="57"/>
        <v>40.938378829538472</v>
      </c>
      <c r="K178" s="2">
        <f t="shared" si="77"/>
        <v>1545.9839789418604</v>
      </c>
      <c r="L178" s="2">
        <f t="shared" si="58"/>
        <v>110869.27545667512</v>
      </c>
      <c r="N178" s="2">
        <f t="shared" si="74"/>
        <v>458.31205182760624</v>
      </c>
      <c r="O178" s="4">
        <f t="shared" si="75"/>
        <v>951.37475627191418</v>
      </c>
      <c r="P178" s="2">
        <f t="shared" si="76"/>
        <v>138039.54741976917</v>
      </c>
      <c r="R178" s="2">
        <f t="shared" si="65"/>
        <v>40.938378829537562</v>
      </c>
      <c r="S178" s="2">
        <f t="shared" si="66"/>
        <v>1545.9839789418604</v>
      </c>
      <c r="T178" s="2">
        <f t="shared" si="67"/>
        <v>10869.275456674852</v>
      </c>
    </row>
    <row r="179" spans="1:20">
      <c r="A179">
        <v>163</v>
      </c>
      <c r="B179" s="1">
        <f t="shared" si="68"/>
        <v>685.02125407061646</v>
      </c>
      <c r="C179" s="4">
        <f t="shared" si="69"/>
        <v>1427.0621344078713</v>
      </c>
      <c r="D179" s="2">
        <f t="shared" si="70"/>
        <v>206317.28024932012</v>
      </c>
      <c r="F179" s="1">
        <f t="shared" si="71"/>
        <v>600.87692412169622</v>
      </c>
      <c r="G179" s="2">
        <f t="shared" si="72"/>
        <v>1545.9839789418604</v>
      </c>
      <c r="H179" s="2">
        <f t="shared" si="73"/>
        <v>180680.15968221647</v>
      </c>
      <c r="I179" s="2"/>
      <c r="J179">
        <f t="shared" si="57"/>
        <v>35.959186302500207</v>
      </c>
      <c r="K179" s="2">
        <f t="shared" si="77"/>
        <v>1545.9839789418604</v>
      </c>
      <c r="L179" s="2">
        <f t="shared" si="58"/>
        <v>109359.25066403576</v>
      </c>
      <c r="N179" s="2">
        <f t="shared" si="74"/>
        <v>456.68083604706959</v>
      </c>
      <c r="O179" s="4">
        <f t="shared" si="75"/>
        <v>951.37475627191418</v>
      </c>
      <c r="P179" s="2">
        <f t="shared" si="76"/>
        <v>137544.85349954432</v>
      </c>
      <c r="R179" s="2">
        <f t="shared" si="65"/>
        <v>35.959186302499297</v>
      </c>
      <c r="S179" s="2">
        <f t="shared" si="66"/>
        <v>1545.9839789418604</v>
      </c>
      <c r="T179" s="2">
        <f t="shared" si="67"/>
        <v>9359.2506640354914</v>
      </c>
    </row>
    <row r="180" spans="1:20">
      <c r="A180">
        <v>164</v>
      </c>
      <c r="B180" s="1">
        <f t="shared" si="68"/>
        <v>682.56633549150069</v>
      </c>
      <c r="C180" s="4">
        <f t="shared" si="69"/>
        <v>1427.0621344078713</v>
      </c>
      <c r="D180" s="2">
        <f t="shared" si="70"/>
        <v>205572.78445040373</v>
      </c>
      <c r="F180" s="1">
        <f t="shared" si="71"/>
        <v>597.75019494866615</v>
      </c>
      <c r="G180" s="2">
        <f t="shared" si="72"/>
        <v>1545.9839789418604</v>
      </c>
      <c r="H180" s="2">
        <f t="shared" si="73"/>
        <v>179731.92589822327</v>
      </c>
      <c r="I180" s="2"/>
      <c r="J180">
        <f t="shared" si="57"/>
        <v>30.963520946851641</v>
      </c>
      <c r="K180" s="2">
        <f t="shared" si="77"/>
        <v>1545.9839789418604</v>
      </c>
      <c r="L180" s="2">
        <f t="shared" si="58"/>
        <v>107844.23020604075</v>
      </c>
      <c r="N180" s="2">
        <f t="shared" si="74"/>
        <v>455.04422366099243</v>
      </c>
      <c r="O180" s="4">
        <f t="shared" si="75"/>
        <v>951.37475627191418</v>
      </c>
      <c r="P180" s="2">
        <f t="shared" si="76"/>
        <v>137048.52296693338</v>
      </c>
      <c r="R180" s="2">
        <f t="shared" si="65"/>
        <v>30.96352094685075</v>
      </c>
      <c r="S180" s="2">
        <f t="shared" si="66"/>
        <v>1545.9839789418604</v>
      </c>
      <c r="T180" s="2">
        <f t="shared" si="67"/>
        <v>7844.2302060404818</v>
      </c>
    </row>
    <row r="181" spans="1:20">
      <c r="A181">
        <v>165</v>
      </c>
      <c r="B181" s="1">
        <f t="shared" si="68"/>
        <v>680.10329522341897</v>
      </c>
      <c r="C181" s="4">
        <f t="shared" si="69"/>
        <v>1427.0621344078713</v>
      </c>
      <c r="D181" s="2">
        <f t="shared" si="70"/>
        <v>204825.82561121928</v>
      </c>
      <c r="F181" s="1">
        <f t="shared" si="71"/>
        <v>594.61312151328866</v>
      </c>
      <c r="G181" s="2">
        <f t="shared" si="72"/>
        <v>1545.9839789418604</v>
      </c>
      <c r="H181" s="2">
        <f t="shared" si="73"/>
        <v>178780.55504079469</v>
      </c>
      <c r="I181" s="2"/>
      <c r="J181">
        <f t="shared" si="57"/>
        <v>25.951328264984824</v>
      </c>
      <c r="K181" s="2">
        <f t="shared" si="77"/>
        <v>1545.9839789418604</v>
      </c>
      <c r="L181" s="2">
        <f t="shared" si="58"/>
        <v>106324.19755536388</v>
      </c>
      <c r="N181" s="2">
        <f t="shared" si="74"/>
        <v>453.40219681560461</v>
      </c>
      <c r="O181" s="4">
        <f t="shared" si="75"/>
        <v>951.37475627191418</v>
      </c>
      <c r="P181" s="2">
        <f t="shared" si="76"/>
        <v>136550.55040747707</v>
      </c>
      <c r="R181" s="2">
        <f t="shared" si="65"/>
        <v>25.951328264983928</v>
      </c>
      <c r="S181" s="2">
        <f t="shared" si="66"/>
        <v>1545.9839789418604</v>
      </c>
      <c r="T181" s="2">
        <f t="shared" si="67"/>
        <v>6324.1975553636057</v>
      </c>
    </row>
    <row r="182" spans="1:20">
      <c r="A182">
        <v>166</v>
      </c>
      <c r="B182" s="1">
        <f t="shared" si="68"/>
        <v>677.63210639711713</v>
      </c>
      <c r="C182" s="4">
        <f t="shared" si="69"/>
        <v>1427.0621344078713</v>
      </c>
      <c r="D182" s="2">
        <f t="shared" si="70"/>
        <v>204076.39558320853</v>
      </c>
      <c r="F182" s="1">
        <f t="shared" si="71"/>
        <v>591.46566959329573</v>
      </c>
      <c r="G182" s="2">
        <f t="shared" si="72"/>
        <v>1545.9839789418604</v>
      </c>
      <c r="H182" s="2">
        <f t="shared" si="73"/>
        <v>177826.03673144613</v>
      </c>
      <c r="I182" s="2"/>
      <c r="J182">
        <f t="shared" si="57"/>
        <v>20.922553578995494</v>
      </c>
      <c r="K182" s="2">
        <f t="shared" si="77"/>
        <v>1545.9839789418604</v>
      </c>
      <c r="L182" s="2">
        <f t="shared" si="58"/>
        <v>104799.136130001</v>
      </c>
      <c r="N182" s="2">
        <f t="shared" si="74"/>
        <v>451.75473759806999</v>
      </c>
      <c r="O182" s="4">
        <f t="shared" si="75"/>
        <v>951.37475627191418</v>
      </c>
      <c r="P182" s="2">
        <f t="shared" si="76"/>
        <v>136050.93038880322</v>
      </c>
      <c r="R182" s="2">
        <f t="shared" si="65"/>
        <v>20.922553578994595</v>
      </c>
      <c r="S182" s="2">
        <f t="shared" si="66"/>
        <v>1545.9839789418604</v>
      </c>
      <c r="T182" s="2">
        <f t="shared" si="67"/>
        <v>4799.1361300007402</v>
      </c>
    </row>
    <row r="183" spans="1:20">
      <c r="A183">
        <v>167</v>
      </c>
      <c r="B183" s="1">
        <f t="shared" si="68"/>
        <v>675.15274205444825</v>
      </c>
      <c r="C183" s="4">
        <f t="shared" si="69"/>
        <v>1427.0621344078713</v>
      </c>
      <c r="D183" s="2">
        <f t="shared" si="70"/>
        <v>203324.48619085512</v>
      </c>
      <c r="F183" s="1">
        <f t="shared" si="71"/>
        <v>588.30780485320099</v>
      </c>
      <c r="G183" s="2">
        <f t="shared" si="72"/>
        <v>1545.9839789418604</v>
      </c>
      <c r="H183" s="2">
        <f t="shared" si="73"/>
        <v>176868.36055735746</v>
      </c>
      <c r="I183" s="2"/>
      <c r="J183">
        <f t="shared" si="57"/>
        <v>15.877142030086652</v>
      </c>
      <c r="K183" s="2">
        <f t="shared" si="77"/>
        <v>1545.9839789418604</v>
      </c>
      <c r="L183" s="2">
        <f t="shared" si="58"/>
        <v>103269.02929308923</v>
      </c>
      <c r="N183" s="2">
        <f t="shared" si="74"/>
        <v>450.10182803629067</v>
      </c>
      <c r="O183" s="4">
        <f t="shared" si="75"/>
        <v>951.37475627191418</v>
      </c>
      <c r="P183" s="2">
        <f t="shared" si="76"/>
        <v>135549.65746056757</v>
      </c>
      <c r="R183" s="2">
        <f t="shared" si="65"/>
        <v>15.87714203008578</v>
      </c>
      <c r="S183" s="2">
        <f t="shared" si="66"/>
        <v>1545.9839789418604</v>
      </c>
      <c r="T183" s="2">
        <f t="shared" si="67"/>
        <v>3269.0292930889659</v>
      </c>
    </row>
    <row r="184" spans="1:20">
      <c r="A184">
        <v>168</v>
      </c>
      <c r="B184" s="1">
        <f t="shared" si="68"/>
        <v>672.66517514807902</v>
      </c>
      <c r="C184" s="4">
        <f t="shared" si="69"/>
        <v>1427.0621344078713</v>
      </c>
      <c r="D184" s="2">
        <f t="shared" si="70"/>
        <v>202570.08923159534</v>
      </c>
      <c r="F184" s="1">
        <f t="shared" si="71"/>
        <v>585.13949284392424</v>
      </c>
      <c r="G184" s="2">
        <f t="shared" si="72"/>
        <v>1545.9839789418604</v>
      </c>
      <c r="H184" s="2">
        <f t="shared" si="73"/>
        <v>175907.51607125951</v>
      </c>
      <c r="I184" s="2"/>
      <c r="J184">
        <f t="shared" si="57"/>
        <v>10.815038577970208</v>
      </c>
      <c r="K184" s="2">
        <f t="shared" si="77"/>
        <v>1545.9839789418604</v>
      </c>
      <c r="L184" s="2">
        <f t="shared" si="58"/>
        <v>101733.86035272534</v>
      </c>
      <c r="N184" s="2">
        <f t="shared" si="74"/>
        <v>448.44345009871103</v>
      </c>
      <c r="O184" s="4">
        <f t="shared" si="75"/>
        <v>951.37475627191418</v>
      </c>
      <c r="P184" s="2">
        <f t="shared" si="76"/>
        <v>135046.72615439436</v>
      </c>
      <c r="R184" s="2">
        <f t="shared" si="65"/>
        <v>10.815038577969327</v>
      </c>
      <c r="S184" s="2">
        <f t="shared" si="66"/>
        <v>1545.9839789418604</v>
      </c>
      <c r="T184" s="2">
        <f t="shared" si="67"/>
        <v>1733.8603527250748</v>
      </c>
    </row>
    <row r="185" spans="1:20">
      <c r="A185">
        <v>169</v>
      </c>
      <c r="B185" s="1">
        <f t="shared" si="68"/>
        <v>670.16937854119453</v>
      </c>
      <c r="C185" s="4">
        <f t="shared" si="69"/>
        <v>1427.0621344078713</v>
      </c>
      <c r="D185" s="2">
        <f t="shared" si="70"/>
        <v>201813.19647572868</v>
      </c>
      <c r="F185" s="1">
        <f t="shared" si="71"/>
        <v>581.96069900241685</v>
      </c>
      <c r="G185" s="2">
        <f t="shared" si="72"/>
        <v>1545.9839789418604</v>
      </c>
      <c r="H185" s="2">
        <f t="shared" si="73"/>
        <v>174943.49279132005</v>
      </c>
      <c r="I185" s="2"/>
      <c r="J185">
        <f t="shared" si="57"/>
        <v>5.7361880002663446</v>
      </c>
      <c r="K185" s="2">
        <f t="shared" si="77"/>
        <v>1545.9839789418604</v>
      </c>
      <c r="L185" s="2">
        <f t="shared" si="58"/>
        <v>100193.61256178375</v>
      </c>
      <c r="N185" s="2">
        <f t="shared" si="74"/>
        <v>446.77958569412135</v>
      </c>
      <c r="O185" s="4">
        <f t="shared" si="75"/>
        <v>951.37475627191418</v>
      </c>
      <c r="P185" s="2">
        <f t="shared" si="76"/>
        <v>134542.13098381655</v>
      </c>
      <c r="R185" s="2">
        <f t="shared" si="65"/>
        <v>5.7361880002654564</v>
      </c>
      <c r="S185" s="2">
        <f t="shared" si="66"/>
        <v>1545.9839789418604</v>
      </c>
      <c r="T185" s="2">
        <f t="shared" si="67"/>
        <v>193.61256178347983</v>
      </c>
    </row>
    <row r="186" spans="1:20">
      <c r="A186">
        <v>170</v>
      </c>
      <c r="B186" s="1">
        <f t="shared" si="68"/>
        <v>667.66532500720234</v>
      </c>
      <c r="C186" s="4">
        <f t="shared" si="69"/>
        <v>1427.0621344078713</v>
      </c>
      <c r="D186" s="2">
        <f t="shared" si="70"/>
        <v>201053.79966632801</v>
      </c>
      <c r="F186" s="1">
        <f t="shared" si="71"/>
        <v>578.77138865128381</v>
      </c>
      <c r="G186" s="2">
        <f t="shared" si="72"/>
        <v>1545.9839789418604</v>
      </c>
      <c r="H186" s="2">
        <f t="shared" si="73"/>
        <v>173976.28020102947</v>
      </c>
      <c r="I186" s="2"/>
      <c r="J186">
        <f t="shared" si="57"/>
        <v>0.64053489190125057</v>
      </c>
      <c r="K186" s="2">
        <f t="shared" si="77"/>
        <v>1545.9839789418604</v>
      </c>
      <c r="L186" s="2">
        <f t="shared" si="58"/>
        <v>98648.269117733798</v>
      </c>
      <c r="N186" s="2">
        <f t="shared" si="74"/>
        <v>445.11021667145974</v>
      </c>
      <c r="O186" s="4">
        <f t="shared" si="75"/>
        <v>951.37475627191418</v>
      </c>
      <c r="P186" s="2">
        <f t="shared" si="76"/>
        <v>134035.86644421608</v>
      </c>
      <c r="R186" s="2">
        <f t="shared" si="65"/>
        <v>0.64053489190034574</v>
      </c>
      <c r="S186" s="2">
        <f t="shared" si="66"/>
        <v>1545.9839789418604</v>
      </c>
      <c r="T186" s="2">
        <f t="shared" si="67"/>
        <v>-1351.7308822664802</v>
      </c>
    </row>
    <row r="187" spans="1:20">
      <c r="A187">
        <v>171</v>
      </c>
      <c r="B187" s="1">
        <f t="shared" si="68"/>
        <v>665.1529872294351</v>
      </c>
      <c r="C187" s="4">
        <f t="shared" si="69"/>
        <v>1427.0621344078713</v>
      </c>
      <c r="D187" s="2">
        <f t="shared" si="70"/>
        <v>200291.89051914957</v>
      </c>
      <c r="F187" s="1">
        <f t="shared" si="71"/>
        <v>575.57152699840583</v>
      </c>
      <c r="G187" s="2">
        <f t="shared" si="72"/>
        <v>1545.9839789418604</v>
      </c>
      <c r="H187" s="2">
        <f t="shared" si="73"/>
        <v>173005.867749086</v>
      </c>
      <c r="I187" s="2"/>
      <c r="K187" s="2"/>
      <c r="L187" s="2"/>
      <c r="N187" s="2">
        <f t="shared" si="74"/>
        <v>443.43532481961483</v>
      </c>
      <c r="O187" s="4">
        <f t="shared" si="75"/>
        <v>951.37475627191418</v>
      </c>
      <c r="P187" s="2">
        <f t="shared" si="76"/>
        <v>133527.92701276377</v>
      </c>
      <c r="R187" s="2"/>
      <c r="S187" s="2"/>
      <c r="T187" s="2"/>
    </row>
    <row r="188" spans="1:20">
      <c r="A188">
        <v>172</v>
      </c>
      <c r="B188" s="1">
        <f t="shared" si="68"/>
        <v>662.63233780085318</v>
      </c>
      <c r="C188" s="4">
        <f t="shared" si="69"/>
        <v>1427.0621344078713</v>
      </c>
      <c r="D188" s="2">
        <f t="shared" si="70"/>
        <v>199527.46072254257</v>
      </c>
      <c r="F188" s="1">
        <f t="shared" si="71"/>
        <v>572.36107913655951</v>
      </c>
      <c r="G188" s="2">
        <f t="shared" si="72"/>
        <v>1545.9839789418604</v>
      </c>
      <c r="H188" s="2">
        <f t="shared" si="73"/>
        <v>172032.24484928069</v>
      </c>
      <c r="I188" s="2"/>
      <c r="K188" s="2"/>
      <c r="L188" s="2"/>
      <c r="N188" s="2">
        <f t="shared" si="74"/>
        <v>441.75489186722683</v>
      </c>
      <c r="O188" s="4">
        <f t="shared" si="75"/>
        <v>951.37475627191418</v>
      </c>
      <c r="P188" s="2">
        <f t="shared" si="76"/>
        <v>133018.30714835908</v>
      </c>
      <c r="R188" s="2"/>
      <c r="S188" s="2"/>
      <c r="T188" s="2"/>
    </row>
    <row r="189" spans="1:20">
      <c r="A189">
        <v>173</v>
      </c>
      <c r="B189" s="1">
        <f t="shared" si="68"/>
        <v>660.103349223745</v>
      </c>
      <c r="C189" s="4">
        <f t="shared" si="69"/>
        <v>1427.0621344078713</v>
      </c>
      <c r="D189" s="2">
        <f t="shared" si="70"/>
        <v>198760.50193735844</v>
      </c>
      <c r="F189" s="1">
        <f t="shared" si="71"/>
        <v>569.14001004303691</v>
      </c>
      <c r="G189" s="2">
        <f t="shared" si="72"/>
        <v>1545.9839789418604</v>
      </c>
      <c r="H189" s="2">
        <f t="shared" si="73"/>
        <v>171055.40088038187</v>
      </c>
      <c r="I189" s="2"/>
      <c r="K189" s="2"/>
      <c r="L189" s="2"/>
      <c r="N189" s="2">
        <f t="shared" si="74"/>
        <v>440.06889948248795</v>
      </c>
      <c r="O189" s="4">
        <f t="shared" si="75"/>
        <v>951.37475627191418</v>
      </c>
      <c r="P189" s="2">
        <f t="shared" si="76"/>
        <v>132507.00129156964</v>
      </c>
      <c r="R189" s="2"/>
      <c r="S189" s="2"/>
      <c r="T189" s="2"/>
    </row>
    <row r="190" spans="1:20">
      <c r="A190">
        <v>174</v>
      </c>
      <c r="B190" s="1">
        <f t="shared" si="68"/>
        <v>657.56599390942745</v>
      </c>
      <c r="C190" s="4">
        <f t="shared" si="69"/>
        <v>1427.0621344078713</v>
      </c>
      <c r="D190" s="2">
        <f t="shared" si="70"/>
        <v>197991.00579686</v>
      </c>
      <c r="F190" s="1">
        <f t="shared" si="71"/>
        <v>565.9082845792633</v>
      </c>
      <c r="G190" s="2">
        <f t="shared" si="72"/>
        <v>1545.9839789418604</v>
      </c>
      <c r="H190" s="2">
        <f t="shared" si="73"/>
        <v>170075.32518601927</v>
      </c>
      <c r="I190" s="2"/>
      <c r="K190" s="2"/>
      <c r="L190" s="2"/>
      <c r="N190" s="2">
        <f t="shared" si="74"/>
        <v>438.37732927294292</v>
      </c>
      <c r="O190" s="4">
        <f t="shared" si="75"/>
        <v>951.37475627191418</v>
      </c>
      <c r="P190" s="2">
        <f t="shared" si="76"/>
        <v>131994.00386457067</v>
      </c>
      <c r="R190" s="2"/>
      <c r="S190" s="2"/>
      <c r="T190" s="2"/>
    </row>
    <row r="191" spans="1:20">
      <c r="A191">
        <v>175</v>
      </c>
      <c r="B191" s="1">
        <f t="shared" si="68"/>
        <v>655.02024417794519</v>
      </c>
      <c r="C191" s="4">
        <f t="shared" si="69"/>
        <v>1427.0621344078713</v>
      </c>
      <c r="D191" s="2">
        <f t="shared" si="70"/>
        <v>197218.96390663009</v>
      </c>
      <c r="F191" s="1">
        <f t="shared" si="71"/>
        <v>562.66586749041369</v>
      </c>
      <c r="G191" s="2">
        <f t="shared" si="72"/>
        <v>1545.9839789418604</v>
      </c>
      <c r="H191" s="2">
        <f t="shared" si="73"/>
        <v>169092.00707456781</v>
      </c>
      <c r="I191" s="2"/>
      <c r="K191" s="2"/>
      <c r="L191" s="2"/>
      <c r="N191" s="2">
        <f t="shared" si="74"/>
        <v>436.68016278528791</v>
      </c>
      <c r="O191" s="4">
        <f t="shared" si="75"/>
        <v>951.37475627191418</v>
      </c>
      <c r="P191" s="2">
        <f t="shared" si="76"/>
        <v>131479.30927108403</v>
      </c>
      <c r="R191" s="2"/>
      <c r="S191" s="2"/>
      <c r="T191" s="2"/>
    </row>
    <row r="192" spans="1:20">
      <c r="A192">
        <v>176</v>
      </c>
      <c r="B192" s="1">
        <f t="shared" si="68"/>
        <v>652.46607225776791</v>
      </c>
      <c r="C192" s="4">
        <f t="shared" si="69"/>
        <v>1427.0621344078713</v>
      </c>
      <c r="D192" s="2">
        <f t="shared" si="70"/>
        <v>196444.36784447997</v>
      </c>
      <c r="F192" s="1">
        <f t="shared" si="71"/>
        <v>559.41272340502849</v>
      </c>
      <c r="G192" s="2">
        <f t="shared" si="72"/>
        <v>1545.9839789418604</v>
      </c>
      <c r="H192" s="2">
        <f t="shared" si="73"/>
        <v>168105.43581903097</v>
      </c>
      <c r="I192" s="2"/>
      <c r="K192" s="2"/>
      <c r="L192" s="2"/>
      <c r="N192" s="2">
        <f t="shared" si="74"/>
        <v>434.97738150516966</v>
      </c>
      <c r="O192" s="4">
        <f t="shared" si="75"/>
        <v>951.37475627191418</v>
      </c>
      <c r="P192" s="2">
        <f t="shared" si="76"/>
        <v>130962.91189631728</v>
      </c>
      <c r="R192" s="2"/>
      <c r="S192" s="2"/>
      <c r="T192" s="2"/>
    </row>
    <row r="193" spans="1:20">
      <c r="A193">
        <v>177</v>
      </c>
      <c r="B193" s="1">
        <f t="shared" si="68"/>
        <v>649.90345028548791</v>
      </c>
      <c r="C193" s="4">
        <f t="shared" si="69"/>
        <v>1427.0621344078713</v>
      </c>
      <c r="D193" s="2">
        <f t="shared" si="70"/>
        <v>195667.2091603576</v>
      </c>
      <c r="F193" s="1">
        <f t="shared" si="71"/>
        <v>556.14881683462738</v>
      </c>
      <c r="G193" s="2">
        <f t="shared" si="72"/>
        <v>1545.9839789418604</v>
      </c>
      <c r="H193" s="2">
        <f t="shared" si="73"/>
        <v>167115.60065692375</v>
      </c>
      <c r="I193" s="2"/>
      <c r="K193" s="2"/>
      <c r="L193" s="2"/>
      <c r="N193" s="2">
        <f t="shared" si="74"/>
        <v>433.26896685698301</v>
      </c>
      <c r="O193" s="4">
        <f t="shared" si="75"/>
        <v>951.37475627191418</v>
      </c>
      <c r="P193" s="2">
        <f t="shared" si="76"/>
        <v>130444.80610690235</v>
      </c>
      <c r="R193" s="2"/>
      <c r="S193" s="2"/>
      <c r="T193" s="2"/>
    </row>
    <row r="194" spans="1:20">
      <c r="A194">
        <v>178</v>
      </c>
      <c r="B194" s="1">
        <f t="shared" si="68"/>
        <v>647.33235030551634</v>
      </c>
      <c r="C194" s="4">
        <f t="shared" si="69"/>
        <v>1427.0621344078713</v>
      </c>
      <c r="D194" s="2">
        <f t="shared" si="70"/>
        <v>194887.47937625524</v>
      </c>
      <c r="F194" s="1">
        <f t="shared" si="71"/>
        <v>552.87411217332271</v>
      </c>
      <c r="G194" s="2">
        <f t="shared" si="72"/>
        <v>1545.9839789418604</v>
      </c>
      <c r="H194" s="2">
        <f t="shared" si="73"/>
        <v>166122.49079015522</v>
      </c>
      <c r="I194" s="2"/>
      <c r="K194" s="2"/>
      <c r="L194" s="2"/>
      <c r="N194" s="2">
        <f t="shared" si="74"/>
        <v>431.55490020366864</v>
      </c>
      <c r="O194" s="4">
        <f t="shared" si="75"/>
        <v>951.37475627191418</v>
      </c>
      <c r="P194" s="2">
        <f t="shared" si="76"/>
        <v>129924.98625083412</v>
      </c>
      <c r="R194" s="2"/>
      <c r="S194" s="2"/>
      <c r="T194" s="2"/>
    </row>
    <row r="195" spans="1:20">
      <c r="A195">
        <v>179</v>
      </c>
      <c r="B195" s="1">
        <f t="shared" si="68"/>
        <v>644.75274426977774</v>
      </c>
      <c r="C195" s="4">
        <f t="shared" si="69"/>
        <v>1427.0621344078713</v>
      </c>
      <c r="D195" s="2">
        <f t="shared" si="70"/>
        <v>194105.16998611717</v>
      </c>
      <c r="F195" s="1">
        <f t="shared" si="71"/>
        <v>549.58857369743021</v>
      </c>
      <c r="G195" s="2">
        <f t="shared" si="72"/>
        <v>1545.9839789418604</v>
      </c>
      <c r="H195" s="2">
        <f t="shared" si="73"/>
        <v>165126.09538491079</v>
      </c>
      <c r="I195" s="2"/>
      <c r="K195" s="2"/>
      <c r="L195" s="2"/>
      <c r="N195" s="2">
        <f t="shared" si="74"/>
        <v>429.83516284650955</v>
      </c>
      <c r="O195" s="4">
        <f t="shared" si="75"/>
        <v>951.37475627191418</v>
      </c>
      <c r="P195" s="2">
        <f t="shared" si="76"/>
        <v>129403.44665740871</v>
      </c>
      <c r="R195" s="2"/>
      <c r="S195" s="2"/>
      <c r="T195" s="2"/>
    </row>
    <row r="196" spans="1:20">
      <c r="A196">
        <v>180</v>
      </c>
      <c r="B196" s="1">
        <f t="shared" si="68"/>
        <v>642.16460403740427</v>
      </c>
      <c r="C196" s="4">
        <f t="shared" si="69"/>
        <v>1427.0621344078713</v>
      </c>
      <c r="D196" s="2">
        <f t="shared" si="70"/>
        <v>193320.27245574672</v>
      </c>
      <c r="F196" s="1">
        <f t="shared" si="71"/>
        <v>546.29216556507993</v>
      </c>
      <c r="G196" s="2">
        <f t="shared" si="72"/>
        <v>1545.9839789418604</v>
      </c>
      <c r="H196" s="2">
        <f t="shared" si="73"/>
        <v>164126.403571534</v>
      </c>
      <c r="I196" s="2"/>
      <c r="K196" s="2"/>
      <c r="L196" s="2"/>
      <c r="N196" s="2">
        <f t="shared" si="74"/>
        <v>428.10973602492714</v>
      </c>
      <c r="O196" s="4">
        <f t="shared" si="75"/>
        <v>951.37475627191418</v>
      </c>
      <c r="P196" s="2">
        <f t="shared" si="76"/>
        <v>128880.18163716173</v>
      </c>
      <c r="R196" s="2"/>
      <c r="S196" s="2"/>
      <c r="T196" s="2"/>
    </row>
    <row r="197" spans="1:20">
      <c r="A197">
        <v>181</v>
      </c>
      <c r="B197" s="1">
        <f t="shared" si="68"/>
        <v>639.56790137442874</v>
      </c>
      <c r="C197" s="4">
        <f t="shared" si="69"/>
        <v>1427.0621344078713</v>
      </c>
      <c r="D197" s="2">
        <f t="shared" si="70"/>
        <v>192532.77822271327</v>
      </c>
      <c r="F197" s="1">
        <f t="shared" si="71"/>
        <v>542.98485181582498</v>
      </c>
      <c r="G197" s="2">
        <f t="shared" si="72"/>
        <v>1545.9839789418604</v>
      </c>
      <c r="H197" s="2">
        <f t="shared" si="73"/>
        <v>163123.40444440796</v>
      </c>
      <c r="I197" s="2"/>
      <c r="K197" s="2"/>
      <c r="L197" s="2"/>
      <c r="N197" s="2">
        <f t="shared" si="74"/>
        <v>426.37860091627675</v>
      </c>
      <c r="O197" s="4">
        <f t="shared" si="75"/>
        <v>951.37475627191418</v>
      </c>
      <c r="P197" s="2">
        <f t="shared" si="76"/>
        <v>128355.1854818061</v>
      </c>
      <c r="R197" s="2"/>
      <c r="S197" s="2"/>
      <c r="T197" s="2"/>
    </row>
    <row r="198" spans="1:20">
      <c r="A198">
        <v>182</v>
      </c>
      <c r="B198" s="1">
        <f t="shared" si="68"/>
        <v>636.96260795347632</v>
      </c>
      <c r="C198" s="4">
        <f t="shared" si="69"/>
        <v>1427.0621344078713</v>
      </c>
      <c r="D198" s="2">
        <f t="shared" si="70"/>
        <v>191742.67869625887</v>
      </c>
      <c r="F198" s="1">
        <f t="shared" si="71"/>
        <v>539.66659637024964</v>
      </c>
      <c r="G198" s="2">
        <f t="shared" si="72"/>
        <v>1545.9839789418604</v>
      </c>
      <c r="H198" s="2">
        <f t="shared" si="73"/>
        <v>162117.08706183636</v>
      </c>
      <c r="I198" s="2"/>
      <c r="K198" s="2"/>
      <c r="L198" s="2"/>
      <c r="N198" s="2">
        <f t="shared" si="74"/>
        <v>424.64173863564184</v>
      </c>
      <c r="O198" s="4">
        <f t="shared" si="75"/>
        <v>951.37475627191418</v>
      </c>
      <c r="P198" s="2">
        <f t="shared" si="76"/>
        <v>127828.45246416984</v>
      </c>
      <c r="R198" s="2"/>
      <c r="S198" s="2"/>
      <c r="T198" s="2"/>
    </row>
    <row r="199" spans="1:20">
      <c r="A199">
        <v>183</v>
      </c>
      <c r="B199" s="1">
        <f t="shared" si="68"/>
        <v>634.34869535345638</v>
      </c>
      <c r="C199" s="4">
        <f t="shared" si="69"/>
        <v>1427.0621344078713</v>
      </c>
      <c r="D199" s="2">
        <f t="shared" si="70"/>
        <v>190949.96525720446</v>
      </c>
      <c r="F199" s="1">
        <f t="shared" si="71"/>
        <v>536.33736302957527</v>
      </c>
      <c r="G199" s="2">
        <f t="shared" si="72"/>
        <v>1545.9839789418604</v>
      </c>
      <c r="H199" s="2">
        <f t="shared" si="73"/>
        <v>161107.44044592406</v>
      </c>
      <c r="I199" s="2"/>
      <c r="K199" s="2"/>
      <c r="L199" s="2"/>
      <c r="N199" s="2">
        <f t="shared" si="74"/>
        <v>422.89913023562855</v>
      </c>
      <c r="O199" s="4">
        <f t="shared" si="75"/>
        <v>951.37475627191418</v>
      </c>
      <c r="P199" s="2">
        <f t="shared" si="76"/>
        <v>127299.97683813356</v>
      </c>
      <c r="R199" s="2"/>
      <c r="S199" s="2"/>
      <c r="T199" s="2"/>
    </row>
    <row r="200" spans="1:20">
      <c r="A200">
        <v>184</v>
      </c>
      <c r="B200" s="1">
        <f t="shared" si="68"/>
        <v>631.72613505925142</v>
      </c>
      <c r="C200" s="4">
        <f t="shared" si="69"/>
        <v>1427.0621344078713</v>
      </c>
      <c r="D200" s="2">
        <f t="shared" si="70"/>
        <v>190154.62925785585</v>
      </c>
      <c r="F200" s="1">
        <f t="shared" si="71"/>
        <v>532.99711547526545</v>
      </c>
      <c r="G200" s="2">
        <f t="shared" si="72"/>
        <v>1545.9839789418604</v>
      </c>
      <c r="H200" s="2">
        <f t="shared" si="73"/>
        <v>160094.45358245747</v>
      </c>
      <c r="I200" s="2"/>
      <c r="K200" s="2"/>
      <c r="L200" s="2"/>
      <c r="N200" s="2">
        <f t="shared" si="74"/>
        <v>421.15075670615852</v>
      </c>
      <c r="O200" s="4">
        <f t="shared" si="75"/>
        <v>951.37475627191418</v>
      </c>
      <c r="P200" s="2">
        <f t="shared" si="76"/>
        <v>126769.75283856782</v>
      </c>
      <c r="R200" s="2"/>
      <c r="S200" s="2"/>
      <c r="T200" s="2"/>
    </row>
    <row r="201" spans="1:20">
      <c r="A201">
        <v>185</v>
      </c>
      <c r="B201" s="1">
        <f t="shared" si="68"/>
        <v>629.09489846140639</v>
      </c>
      <c r="C201" s="4">
        <f t="shared" si="69"/>
        <v>1427.0621344078713</v>
      </c>
      <c r="D201" s="2">
        <f t="shared" si="70"/>
        <v>189356.66202190937</v>
      </c>
      <c r="F201" s="1">
        <f t="shared" si="71"/>
        <v>529.64581726863014</v>
      </c>
      <c r="G201" s="2">
        <f t="shared" si="72"/>
        <v>1545.9839789418604</v>
      </c>
      <c r="H201" s="2">
        <f t="shared" si="73"/>
        <v>159078.11542078425</v>
      </c>
      <c r="I201" s="2"/>
      <c r="K201" s="2"/>
      <c r="L201" s="2"/>
      <c r="N201" s="2">
        <f t="shared" si="74"/>
        <v>419.39659897426185</v>
      </c>
      <c r="O201" s="4">
        <f t="shared" si="75"/>
        <v>951.37475627191418</v>
      </c>
      <c r="P201" s="2">
        <f t="shared" si="76"/>
        <v>126237.77468127017</v>
      </c>
      <c r="R201" s="2"/>
      <c r="S201" s="2"/>
      <c r="T201" s="2"/>
    </row>
    <row r="202" spans="1:20">
      <c r="A202">
        <v>186</v>
      </c>
      <c r="B202" s="1">
        <f t="shared" si="68"/>
        <v>626.45495685581682</v>
      </c>
      <c r="C202" s="4">
        <f t="shared" si="69"/>
        <v>1427.0621344078713</v>
      </c>
      <c r="D202" s="2">
        <f t="shared" si="70"/>
        <v>188556.05484435734</v>
      </c>
      <c r="F202" s="1">
        <f t="shared" si="71"/>
        <v>526.28343185042786</v>
      </c>
      <c r="G202" s="2">
        <f t="shared" si="72"/>
        <v>1545.9839789418604</v>
      </c>
      <c r="H202" s="2">
        <f t="shared" si="73"/>
        <v>158058.41487369282</v>
      </c>
      <c r="I202" s="2"/>
      <c r="K202" s="2"/>
      <c r="L202" s="2"/>
      <c r="N202" s="2">
        <f t="shared" si="74"/>
        <v>417.6366379038688</v>
      </c>
      <c r="O202" s="4">
        <f t="shared" si="75"/>
        <v>951.37475627191418</v>
      </c>
      <c r="P202" s="2">
        <f t="shared" si="76"/>
        <v>125704.03656290213</v>
      </c>
      <c r="R202" s="2"/>
      <c r="S202" s="2"/>
      <c r="T202" s="2"/>
    </row>
    <row r="203" spans="1:20">
      <c r="A203">
        <v>187</v>
      </c>
      <c r="B203" s="1">
        <f t="shared" si="68"/>
        <v>623.80628144341551</v>
      </c>
      <c r="C203" s="4">
        <f t="shared" si="69"/>
        <v>1427.0621344078713</v>
      </c>
      <c r="D203" s="2">
        <f t="shared" si="70"/>
        <v>187752.79899139289</v>
      </c>
      <c r="F203" s="1">
        <f t="shared" si="71"/>
        <v>522.90992254046705</v>
      </c>
      <c r="G203" s="2">
        <f t="shared" si="72"/>
        <v>1545.9839789418604</v>
      </c>
      <c r="H203" s="2">
        <f t="shared" si="73"/>
        <v>157035.34081729144</v>
      </c>
      <c r="I203" s="2"/>
      <c r="K203" s="2"/>
      <c r="L203" s="2"/>
      <c r="N203" s="2">
        <f t="shared" si="74"/>
        <v>415.87085429560119</v>
      </c>
      <c r="O203" s="4">
        <f t="shared" si="75"/>
        <v>951.37475627191418</v>
      </c>
      <c r="P203" s="2">
        <f t="shared" si="76"/>
        <v>125168.53266092582</v>
      </c>
      <c r="R203" s="2"/>
      <c r="S203" s="2"/>
      <c r="T203" s="2"/>
    </row>
    <row r="204" spans="1:20">
      <c r="A204">
        <v>188</v>
      </c>
      <c r="B204" s="1">
        <f t="shared" si="68"/>
        <v>621.1488433298581</v>
      </c>
      <c r="C204" s="4">
        <f t="shared" si="69"/>
        <v>1427.0621344078713</v>
      </c>
      <c r="D204" s="2">
        <f t="shared" si="70"/>
        <v>186946.88570031489</v>
      </c>
      <c r="F204" s="1">
        <f t="shared" si="71"/>
        <v>519.5252525372058</v>
      </c>
      <c r="G204" s="2">
        <f t="shared" si="72"/>
        <v>1545.9839789418604</v>
      </c>
      <c r="H204" s="2">
        <f t="shared" si="73"/>
        <v>156008.88209088679</v>
      </c>
      <c r="I204" s="2"/>
      <c r="K204" s="2"/>
      <c r="L204" s="2"/>
      <c r="N204" s="2">
        <f t="shared" si="74"/>
        <v>414.09922888656291</v>
      </c>
      <c r="O204" s="4">
        <f t="shared" si="75"/>
        <v>951.37475627191418</v>
      </c>
      <c r="P204" s="2">
        <f t="shared" si="76"/>
        <v>124631.25713354048</v>
      </c>
      <c r="R204" s="2"/>
      <c r="S204" s="2"/>
      <c r="T204" s="2"/>
    </row>
    <row r="205" spans="1:20">
      <c r="A205">
        <v>189</v>
      </c>
      <c r="B205" s="1">
        <f t="shared" si="68"/>
        <v>618.48261352520842</v>
      </c>
      <c r="C205" s="4">
        <f t="shared" si="69"/>
        <v>1427.0621344078713</v>
      </c>
      <c r="D205" s="2">
        <f t="shared" si="70"/>
        <v>186138.30617943223</v>
      </c>
      <c r="F205" s="1">
        <f t="shared" si="71"/>
        <v>516.12938491735042</v>
      </c>
      <c r="G205" s="2">
        <f t="shared" si="72"/>
        <v>1545.9839789418604</v>
      </c>
      <c r="H205" s="2">
        <f t="shared" si="73"/>
        <v>154979.02749686228</v>
      </c>
      <c r="I205" s="2"/>
      <c r="K205" s="2"/>
      <c r="L205" s="2"/>
      <c r="N205" s="2">
        <f t="shared" si="74"/>
        <v>412.3217423501298</v>
      </c>
      <c r="O205" s="4">
        <f t="shared" si="75"/>
        <v>951.37475627191418</v>
      </c>
      <c r="P205" s="2">
        <f t="shared" si="76"/>
        <v>124092.20411961871</v>
      </c>
      <c r="R205" s="2"/>
      <c r="S205" s="2"/>
      <c r="T205" s="2"/>
    </row>
    <row r="206" spans="1:20">
      <c r="A206">
        <v>190</v>
      </c>
      <c r="B206" s="1">
        <f t="shared" si="68"/>
        <v>615.80756294362163</v>
      </c>
      <c r="C206" s="4">
        <f t="shared" si="69"/>
        <v>1427.0621344078713</v>
      </c>
      <c r="D206" s="2">
        <f t="shared" si="70"/>
        <v>185327.05160796799</v>
      </c>
      <c r="F206" s="1">
        <f t="shared" si="71"/>
        <v>512.72228263545264</v>
      </c>
      <c r="G206" s="2">
        <f t="shared" si="72"/>
        <v>1545.9839789418604</v>
      </c>
      <c r="H206" s="2">
        <f t="shared" si="73"/>
        <v>153945.76580055588</v>
      </c>
      <c r="I206" s="2"/>
      <c r="K206" s="2"/>
      <c r="L206" s="2"/>
      <c r="N206" s="2">
        <f t="shared" si="74"/>
        <v>410.53837529573849</v>
      </c>
      <c r="O206" s="4">
        <f t="shared" si="75"/>
        <v>951.37475627191418</v>
      </c>
      <c r="P206" s="2">
        <f t="shared" si="76"/>
        <v>123551.36773864254</v>
      </c>
      <c r="R206" s="2"/>
      <c r="S206" s="2"/>
      <c r="T206" s="2"/>
    </row>
    <row r="207" spans="1:20">
      <c r="A207">
        <v>191</v>
      </c>
      <c r="B207" s="1">
        <f t="shared" si="68"/>
        <v>613.12366240302742</v>
      </c>
      <c r="C207" s="4">
        <f t="shared" si="69"/>
        <v>1427.0621344078713</v>
      </c>
      <c r="D207" s="2">
        <f t="shared" si="70"/>
        <v>184513.11313596315</v>
      </c>
      <c r="F207" s="1">
        <f t="shared" si="71"/>
        <v>509.3039085235057</v>
      </c>
      <c r="G207" s="2">
        <f t="shared" si="72"/>
        <v>1545.9839789418604</v>
      </c>
      <c r="H207" s="2">
        <f t="shared" si="73"/>
        <v>152909.08573013751</v>
      </c>
      <c r="I207" s="2"/>
      <c r="K207" s="2"/>
      <c r="L207" s="2"/>
      <c r="N207" s="2">
        <f t="shared" si="74"/>
        <v>408.74910826867568</v>
      </c>
      <c r="O207" s="4">
        <f t="shared" si="75"/>
        <v>951.37475627191418</v>
      </c>
      <c r="P207" s="2">
        <f t="shared" si="76"/>
        <v>123008.74209063931</v>
      </c>
      <c r="R207" s="2"/>
      <c r="S207" s="2"/>
      <c r="T207" s="2"/>
    </row>
    <row r="208" spans="1:20">
      <c r="A208">
        <v>192</v>
      </c>
      <c r="B208" s="1">
        <f t="shared" si="68"/>
        <v>610.43088262481149</v>
      </c>
      <c r="C208" s="4">
        <f t="shared" si="69"/>
        <v>1427.0621344078713</v>
      </c>
      <c r="D208" s="2">
        <f t="shared" si="70"/>
        <v>183696.4818841801</v>
      </c>
      <c r="F208" s="1">
        <f t="shared" si="71"/>
        <v>505.87422529053828</v>
      </c>
      <c r="G208" s="2">
        <f t="shared" si="72"/>
        <v>1545.9839789418604</v>
      </c>
      <c r="H208" s="2">
        <f t="shared" si="73"/>
        <v>151868.9759764862</v>
      </c>
      <c r="I208" s="2"/>
      <c r="K208" s="2"/>
      <c r="L208" s="2"/>
      <c r="N208" s="2">
        <f t="shared" si="74"/>
        <v>406.953921749865</v>
      </c>
      <c r="O208" s="4">
        <f t="shared" si="75"/>
        <v>951.37475627191418</v>
      </c>
      <c r="P208" s="2">
        <f t="shared" si="76"/>
        <v>122464.32125611727</v>
      </c>
    </row>
    <row r="209" spans="1:16">
      <c r="A209">
        <v>193</v>
      </c>
      <c r="B209" s="1">
        <f t="shared" si="68"/>
        <v>607.72919423349583</v>
      </c>
      <c r="C209" s="4">
        <f t="shared" si="69"/>
        <v>1427.0621344078713</v>
      </c>
      <c r="D209" s="2">
        <f t="shared" si="70"/>
        <v>182877.14894400572</v>
      </c>
      <c r="F209" s="1">
        <f t="shared" si="71"/>
        <v>502.43319552220851</v>
      </c>
      <c r="G209" s="2">
        <f t="shared" si="72"/>
        <v>1545.9839789418604</v>
      </c>
      <c r="H209" s="2">
        <f t="shared" si="73"/>
        <v>150825.42519306653</v>
      </c>
      <c r="I209" s="2"/>
      <c r="K209" s="2"/>
      <c r="L209" s="2"/>
      <c r="N209" s="2">
        <f t="shared" si="74"/>
        <v>405.15279615565464</v>
      </c>
      <c r="O209" s="4">
        <f t="shared" si="75"/>
        <v>951.37475627191418</v>
      </c>
      <c r="P209" s="2">
        <f t="shared" si="76"/>
        <v>121918.09929600102</v>
      </c>
    </row>
    <row r="210" spans="1:16">
      <c r="A210">
        <v>194</v>
      </c>
      <c r="B210" s="1">
        <f t="shared" si="68"/>
        <v>605.01856775641897</v>
      </c>
      <c r="C210" s="4">
        <f t="shared" si="69"/>
        <v>1427.0621344078713</v>
      </c>
      <c r="D210" s="2">
        <f t="shared" si="70"/>
        <v>182055.10537735428</v>
      </c>
      <c r="F210" s="1">
        <f t="shared" si="71"/>
        <v>498.98078168039507</v>
      </c>
      <c r="G210" s="2">
        <f t="shared" si="72"/>
        <v>1545.9839789418604</v>
      </c>
      <c r="H210" s="2">
        <f t="shared" si="73"/>
        <v>149778.42199580508</v>
      </c>
      <c r="I210" s="2"/>
      <c r="K210" s="2"/>
      <c r="L210" s="2"/>
      <c r="N210" s="2">
        <f t="shared" si="74"/>
        <v>403.34571183760335</v>
      </c>
      <c r="O210" s="4">
        <f t="shared" si="75"/>
        <v>951.37475627191418</v>
      </c>
      <c r="P210" s="2">
        <f t="shared" si="76"/>
        <v>121370.07025156672</v>
      </c>
    </row>
    <row r="211" spans="1:16">
      <c r="A211">
        <v>195</v>
      </c>
      <c r="B211" s="1">
        <f t="shared" ref="B211:B274" si="78">(D210-$B$5)*$B$4/12</f>
        <v>602.29897362341376</v>
      </c>
      <c r="C211" s="4">
        <f t="shared" ref="C211:C274" si="79">C210</f>
        <v>1427.0621344078713</v>
      </c>
      <c r="D211" s="2">
        <f t="shared" ref="D211:D274" si="80">D210-C211+B211</f>
        <v>181230.34221656981</v>
      </c>
      <c r="F211" s="1">
        <f t="shared" ref="F211:F274" si="81">(H210-$F$5)*$F$4/12</f>
        <v>495.51694610278849</v>
      </c>
      <c r="G211" s="2">
        <f t="shared" ref="G211:G274" si="82">$J$8*26/12</f>
        <v>1545.9839789418604</v>
      </c>
      <c r="H211" s="2">
        <f t="shared" ref="H211:H274" si="83">H210-G211+F211</f>
        <v>148727.954962966</v>
      </c>
      <c r="I211" s="2"/>
      <c r="K211" s="2"/>
      <c r="L211" s="2"/>
      <c r="N211" s="2">
        <f t="shared" ref="N211:N274" si="84">P210*$N$4/12</f>
        <v>401.53264908226657</v>
      </c>
      <c r="O211" s="4">
        <f t="shared" ref="O211:O274" si="85">$N$8</f>
        <v>951.37475627191418</v>
      </c>
      <c r="P211" s="2">
        <f t="shared" ref="P211:P274" si="86">P210+N211-O211</f>
        <v>120820.22814437708</v>
      </c>
    </row>
    <row r="212" spans="1:16">
      <c r="A212">
        <v>196</v>
      </c>
      <c r="B212" s="1">
        <f t="shared" si="78"/>
        <v>599.57038216648505</v>
      </c>
      <c r="C212" s="4">
        <f t="shared" si="79"/>
        <v>1427.0621344078713</v>
      </c>
      <c r="D212" s="2">
        <f t="shared" si="80"/>
        <v>180402.85046432843</v>
      </c>
      <c r="F212" s="1">
        <f t="shared" si="81"/>
        <v>492.04165100247923</v>
      </c>
      <c r="G212" s="2">
        <f t="shared" si="82"/>
        <v>1545.9839789418604</v>
      </c>
      <c r="H212" s="2">
        <f t="shared" si="83"/>
        <v>147674.01263502662</v>
      </c>
      <c r="I212" s="2"/>
      <c r="K212" s="2"/>
      <c r="L212" s="2"/>
      <c r="N212" s="2">
        <f t="shared" si="84"/>
        <v>399.71358811098077</v>
      </c>
      <c r="O212" s="4">
        <f t="shared" si="85"/>
        <v>951.37475627191418</v>
      </c>
      <c r="P212" s="2">
        <f t="shared" si="86"/>
        <v>120268.56697621616</v>
      </c>
    </row>
    <row r="213" spans="1:16">
      <c r="A213">
        <v>197</v>
      </c>
      <c r="B213" s="1">
        <f t="shared" si="78"/>
        <v>596.83276361948651</v>
      </c>
      <c r="C213" s="4">
        <f t="shared" si="79"/>
        <v>1427.0621344078713</v>
      </c>
      <c r="D213" s="2">
        <f t="shared" si="80"/>
        <v>179572.62109354004</v>
      </c>
      <c r="F213" s="1">
        <f t="shared" si="81"/>
        <v>488.55485846754641</v>
      </c>
      <c r="G213" s="2">
        <f t="shared" si="82"/>
        <v>1545.9839789418604</v>
      </c>
      <c r="H213" s="2">
        <f t="shared" si="83"/>
        <v>146616.5835145523</v>
      </c>
      <c r="I213" s="2"/>
      <c r="K213" s="2"/>
      <c r="L213" s="2"/>
      <c r="N213" s="2">
        <f t="shared" si="84"/>
        <v>397.88850907964843</v>
      </c>
      <c r="O213" s="4">
        <f t="shared" si="85"/>
        <v>951.37475627191418</v>
      </c>
      <c r="P213" s="2">
        <f t="shared" si="86"/>
        <v>119715.0807290239</v>
      </c>
    </row>
    <row r="214" spans="1:16">
      <c r="A214">
        <v>198</v>
      </c>
      <c r="B214" s="1">
        <f t="shared" si="78"/>
        <v>594.08608811779493</v>
      </c>
      <c r="C214" s="4">
        <f t="shared" si="79"/>
        <v>1427.0621344078713</v>
      </c>
      <c r="D214" s="2">
        <f t="shared" si="80"/>
        <v>178739.64504724997</v>
      </c>
      <c r="F214" s="1">
        <f t="shared" si="81"/>
        <v>485.05653046064384</v>
      </c>
      <c r="G214" s="2">
        <f t="shared" si="82"/>
        <v>1545.9839789418604</v>
      </c>
      <c r="H214" s="2">
        <f t="shared" si="83"/>
        <v>145555.6560660711</v>
      </c>
      <c r="I214" s="2"/>
      <c r="K214" s="2"/>
      <c r="L214" s="2"/>
      <c r="N214" s="2">
        <f t="shared" si="84"/>
        <v>396.05739207852071</v>
      </c>
      <c r="O214" s="4">
        <f t="shared" si="85"/>
        <v>951.37475627191418</v>
      </c>
      <c r="P214" s="2">
        <f t="shared" si="86"/>
        <v>119159.76336483052</v>
      </c>
    </row>
    <row r="215" spans="1:16">
      <c r="A215">
        <v>199</v>
      </c>
      <c r="B215" s="1">
        <f t="shared" si="78"/>
        <v>591.33032569798536</v>
      </c>
      <c r="C215" s="4">
        <f t="shared" si="79"/>
        <v>1427.0621344078713</v>
      </c>
      <c r="D215" s="2">
        <f t="shared" si="80"/>
        <v>177903.91323854009</v>
      </c>
      <c r="F215" s="1">
        <f t="shared" si="81"/>
        <v>481.54662881858525</v>
      </c>
      <c r="G215" s="2">
        <f t="shared" si="82"/>
        <v>1545.9839789418604</v>
      </c>
      <c r="H215" s="2">
        <f t="shared" si="83"/>
        <v>144491.21871594782</v>
      </c>
      <c r="I215" s="2"/>
      <c r="K215" s="2"/>
      <c r="L215" s="2"/>
      <c r="N215" s="2">
        <f t="shared" si="84"/>
        <v>394.22021713198097</v>
      </c>
      <c r="O215" s="4">
        <f t="shared" si="85"/>
        <v>951.37475627191418</v>
      </c>
      <c r="P215" s="2">
        <f t="shared" si="86"/>
        <v>118602.60882569059</v>
      </c>
    </row>
    <row r="216" spans="1:16">
      <c r="A216">
        <v>200</v>
      </c>
      <c r="B216" s="1">
        <f t="shared" si="78"/>
        <v>588.5654462975034</v>
      </c>
      <c r="C216" s="4">
        <f t="shared" si="79"/>
        <v>1427.0621344078713</v>
      </c>
      <c r="D216" s="2">
        <f t="shared" si="80"/>
        <v>177065.41655042971</v>
      </c>
      <c r="F216" s="1">
        <f t="shared" si="81"/>
        <v>478.02511525192739</v>
      </c>
      <c r="G216" s="2">
        <f t="shared" si="82"/>
        <v>1545.9839789418604</v>
      </c>
      <c r="H216" s="2">
        <f t="shared" si="83"/>
        <v>143423.25985225788</v>
      </c>
      <c r="I216" s="2"/>
      <c r="K216" s="2"/>
      <c r="L216" s="2"/>
      <c r="N216" s="2">
        <f t="shared" si="84"/>
        <v>392.37696419832633</v>
      </c>
      <c r="O216" s="4">
        <f t="shared" si="85"/>
        <v>951.37475627191418</v>
      </c>
      <c r="P216" s="2">
        <f t="shared" si="86"/>
        <v>118043.61103361701</v>
      </c>
    </row>
    <row r="217" spans="1:16">
      <c r="A217">
        <v>201</v>
      </c>
      <c r="B217" s="1">
        <f t="shared" si="78"/>
        <v>585.79141975433834</v>
      </c>
      <c r="C217" s="4">
        <f t="shared" si="79"/>
        <v>1427.0621344078713</v>
      </c>
      <c r="D217" s="2">
        <f t="shared" si="80"/>
        <v>176224.14583577617</v>
      </c>
      <c r="F217" s="1">
        <f t="shared" si="81"/>
        <v>474.49195134455317</v>
      </c>
      <c r="G217" s="2">
        <f t="shared" si="82"/>
        <v>1545.9839789418604</v>
      </c>
      <c r="H217" s="2">
        <f t="shared" si="83"/>
        <v>142351.76782466058</v>
      </c>
      <c r="I217" s="2"/>
      <c r="K217" s="2"/>
      <c r="L217" s="2"/>
      <c r="N217" s="2">
        <f t="shared" si="84"/>
        <v>390.52761316954957</v>
      </c>
      <c r="O217" s="4">
        <f t="shared" si="85"/>
        <v>951.37475627191418</v>
      </c>
      <c r="P217" s="2">
        <f t="shared" si="86"/>
        <v>117482.76389051465</v>
      </c>
    </row>
    <row r="218" spans="1:16">
      <c r="A218">
        <v>202</v>
      </c>
      <c r="B218" s="1">
        <f t="shared" si="78"/>
        <v>583.00821580669287</v>
      </c>
      <c r="C218" s="4">
        <f t="shared" si="79"/>
        <v>1427.0621344078713</v>
      </c>
      <c r="D218" s="2">
        <f t="shared" si="80"/>
        <v>175380.09191717498</v>
      </c>
      <c r="F218" s="1">
        <f t="shared" si="81"/>
        <v>470.94709855325209</v>
      </c>
      <c r="G218" s="2">
        <f t="shared" si="82"/>
        <v>1545.9839789418604</v>
      </c>
      <c r="H218" s="2">
        <f t="shared" si="83"/>
        <v>141276.73094427196</v>
      </c>
      <c r="I218" s="2"/>
      <c r="K218" s="2"/>
      <c r="L218" s="2"/>
      <c r="N218" s="2">
        <f t="shared" si="84"/>
        <v>388.67214387111926</v>
      </c>
      <c r="O218" s="4">
        <f t="shared" si="85"/>
        <v>951.37475627191418</v>
      </c>
      <c r="P218" s="2">
        <f t="shared" si="86"/>
        <v>116920.06127811386</v>
      </c>
    </row>
    <row r="219" spans="1:16">
      <c r="A219">
        <v>203</v>
      </c>
      <c r="B219" s="1">
        <f t="shared" si="78"/>
        <v>580.21580409265391</v>
      </c>
      <c r="C219" s="4">
        <f t="shared" si="79"/>
        <v>1427.0621344078713</v>
      </c>
      <c r="D219" s="2">
        <f t="shared" si="80"/>
        <v>174533.24558685976</v>
      </c>
      <c r="F219" s="1">
        <f t="shared" si="81"/>
        <v>467.39051820729969</v>
      </c>
      <c r="G219" s="2">
        <f t="shared" si="82"/>
        <v>1545.9839789418604</v>
      </c>
      <c r="H219" s="2">
        <f t="shared" si="83"/>
        <v>140198.1374835374</v>
      </c>
      <c r="I219" s="2"/>
      <c r="K219" s="2"/>
      <c r="L219" s="2"/>
      <c r="N219" s="2">
        <f t="shared" si="84"/>
        <v>386.81053606176005</v>
      </c>
      <c r="O219" s="4">
        <f t="shared" si="85"/>
        <v>951.37475627191418</v>
      </c>
      <c r="P219" s="2">
        <f t="shared" si="86"/>
        <v>116355.49705790372</v>
      </c>
    </row>
    <row r="220" spans="1:16">
      <c r="A220">
        <v>204</v>
      </c>
      <c r="B220" s="1">
        <f t="shared" si="78"/>
        <v>577.41415414986102</v>
      </c>
      <c r="C220" s="4">
        <f t="shared" si="79"/>
        <v>1427.0621344078713</v>
      </c>
      <c r="D220" s="2">
        <f t="shared" si="80"/>
        <v>173683.59760660175</v>
      </c>
      <c r="F220" s="1">
        <f t="shared" si="81"/>
        <v>463.82217150803621</v>
      </c>
      <c r="G220" s="2">
        <f t="shared" si="82"/>
        <v>1545.9839789418604</v>
      </c>
      <c r="H220" s="2">
        <f t="shared" si="83"/>
        <v>139115.97567610358</v>
      </c>
      <c r="I220" s="2"/>
      <c r="K220" s="2"/>
      <c r="L220" s="2"/>
      <c r="N220" s="2">
        <f t="shared" si="84"/>
        <v>384.94276943323143</v>
      </c>
      <c r="O220" s="4">
        <f t="shared" si="85"/>
        <v>951.37475627191418</v>
      </c>
      <c r="P220" s="2">
        <f t="shared" si="86"/>
        <v>115789.06507106504</v>
      </c>
    </row>
    <row r="221" spans="1:16">
      <c r="A221">
        <v>205</v>
      </c>
      <c r="B221" s="1">
        <f t="shared" si="78"/>
        <v>574.60323541517403</v>
      </c>
      <c r="C221" s="4">
        <f t="shared" si="79"/>
        <v>1427.0621344078713</v>
      </c>
      <c r="D221" s="2">
        <f t="shared" si="80"/>
        <v>172831.13870760906</v>
      </c>
      <c r="F221" s="1">
        <f t="shared" si="81"/>
        <v>460.24201952844265</v>
      </c>
      <c r="G221" s="2">
        <f t="shared" si="82"/>
        <v>1545.9839789418604</v>
      </c>
      <c r="H221" s="2">
        <f t="shared" si="83"/>
        <v>138030.23371669016</v>
      </c>
      <c r="I221" s="2"/>
      <c r="K221" s="2"/>
      <c r="L221" s="2"/>
      <c r="N221" s="2">
        <f t="shared" si="84"/>
        <v>383.06882361010685</v>
      </c>
      <c r="O221" s="4">
        <f t="shared" si="85"/>
        <v>951.37475627191418</v>
      </c>
      <c r="P221" s="2">
        <f t="shared" si="86"/>
        <v>115220.75913840324</v>
      </c>
    </row>
    <row r="222" spans="1:16">
      <c r="A222">
        <v>206</v>
      </c>
      <c r="B222" s="1">
        <f t="shared" si="78"/>
        <v>571.78301722433991</v>
      </c>
      <c r="C222" s="4">
        <f t="shared" si="79"/>
        <v>1427.0621344078713</v>
      </c>
      <c r="D222" s="2">
        <f t="shared" si="80"/>
        <v>171975.85959042553</v>
      </c>
      <c r="F222" s="1">
        <f t="shared" si="81"/>
        <v>456.65002321271658</v>
      </c>
      <c r="G222" s="2">
        <f t="shared" si="82"/>
        <v>1545.9839789418604</v>
      </c>
      <c r="H222" s="2">
        <f t="shared" si="83"/>
        <v>136940.89976096101</v>
      </c>
      <c r="I222" s="2"/>
      <c r="K222" s="2"/>
      <c r="L222" s="2"/>
      <c r="N222" s="2">
        <f t="shared" si="84"/>
        <v>381.1886781495507</v>
      </c>
      <c r="O222" s="4">
        <f t="shared" si="85"/>
        <v>951.37475627191418</v>
      </c>
      <c r="P222" s="2">
        <f t="shared" si="86"/>
        <v>114650.57306028089</v>
      </c>
    </row>
    <row r="223" spans="1:16">
      <c r="A223">
        <v>207</v>
      </c>
      <c r="B223" s="1">
        <f t="shared" si="78"/>
        <v>568.95346881165779</v>
      </c>
      <c r="C223" s="4">
        <f t="shared" si="79"/>
        <v>1427.0621344078713</v>
      </c>
      <c r="D223" s="2">
        <f t="shared" si="80"/>
        <v>171117.75092482934</v>
      </c>
      <c r="F223" s="1">
        <f t="shared" si="81"/>
        <v>453.04614337584599</v>
      </c>
      <c r="G223" s="2">
        <f t="shared" si="82"/>
        <v>1545.9839789418604</v>
      </c>
      <c r="H223" s="2">
        <f t="shared" si="83"/>
        <v>135847.96192539498</v>
      </c>
      <c r="I223" s="2"/>
      <c r="N223" s="2">
        <f t="shared" si="84"/>
        <v>379.30231254109594</v>
      </c>
      <c r="O223" s="4">
        <f t="shared" si="85"/>
        <v>951.37475627191418</v>
      </c>
      <c r="P223" s="2">
        <f t="shared" si="86"/>
        <v>114078.50061655008</v>
      </c>
    </row>
    <row r="224" spans="1:16">
      <c r="A224">
        <v>208</v>
      </c>
      <c r="B224" s="1">
        <f t="shared" si="78"/>
        <v>566.11455930964371</v>
      </c>
      <c r="C224" s="4">
        <f t="shared" si="79"/>
        <v>1427.0621344078713</v>
      </c>
      <c r="D224" s="2">
        <f t="shared" si="80"/>
        <v>170256.80334973111</v>
      </c>
      <c r="F224" s="1">
        <f t="shared" si="81"/>
        <v>449.43034070318168</v>
      </c>
      <c r="G224" s="2">
        <f t="shared" si="82"/>
        <v>1545.9839789418604</v>
      </c>
      <c r="H224" s="2">
        <f t="shared" si="83"/>
        <v>134751.40828715629</v>
      </c>
      <c r="I224" s="2"/>
      <c r="N224" s="2">
        <f t="shared" si="84"/>
        <v>377.4097062064198</v>
      </c>
      <c r="O224" s="4">
        <f t="shared" si="85"/>
        <v>951.37475627191418</v>
      </c>
      <c r="P224" s="2">
        <f t="shared" si="86"/>
        <v>113504.5355664846</v>
      </c>
    </row>
    <row r="225" spans="1:16">
      <c r="A225">
        <v>209</v>
      </c>
      <c r="B225" s="1">
        <f t="shared" si="78"/>
        <v>563.26625774869376</v>
      </c>
      <c r="C225" s="4">
        <f t="shared" si="79"/>
        <v>1427.0621344078713</v>
      </c>
      <c r="D225" s="2">
        <f t="shared" si="80"/>
        <v>169393.00747307195</v>
      </c>
      <c r="F225" s="1">
        <f t="shared" si="81"/>
        <v>445.80257575000866</v>
      </c>
      <c r="G225" s="2">
        <f t="shared" si="82"/>
        <v>1545.9839789418604</v>
      </c>
      <c r="H225" s="2">
        <f t="shared" si="83"/>
        <v>133651.22688396444</v>
      </c>
      <c r="I225" s="2"/>
      <c r="N225" s="2">
        <f t="shared" si="84"/>
        <v>375.51083849911987</v>
      </c>
      <c r="O225" s="4">
        <f t="shared" si="85"/>
        <v>951.37475627191418</v>
      </c>
      <c r="P225" s="2">
        <f t="shared" si="86"/>
        <v>112928.67164871181</v>
      </c>
    </row>
    <row r="226" spans="1:16">
      <c r="A226">
        <v>210</v>
      </c>
      <c r="B226" s="1">
        <f t="shared" si="78"/>
        <v>560.40853305674636</v>
      </c>
      <c r="C226" s="4">
        <f t="shared" si="79"/>
        <v>1427.0621344078713</v>
      </c>
      <c r="D226" s="2">
        <f t="shared" si="80"/>
        <v>168526.35387172081</v>
      </c>
      <c r="F226" s="1">
        <f t="shared" si="81"/>
        <v>442.16280894111566</v>
      </c>
      <c r="G226" s="2">
        <f t="shared" si="82"/>
        <v>1545.9839789418604</v>
      </c>
      <c r="H226" s="2">
        <f t="shared" si="83"/>
        <v>132547.4057139637</v>
      </c>
      <c r="I226" s="2"/>
      <c r="N226" s="2">
        <f t="shared" si="84"/>
        <v>373.60568870448827</v>
      </c>
      <c r="O226" s="4">
        <f t="shared" si="85"/>
        <v>951.37475627191418</v>
      </c>
      <c r="P226" s="2">
        <f t="shared" si="86"/>
        <v>112350.90258114439</v>
      </c>
    </row>
    <row r="227" spans="1:16">
      <c r="A227">
        <v>211</v>
      </c>
      <c r="B227" s="1">
        <f t="shared" si="78"/>
        <v>557.54135405894306</v>
      </c>
      <c r="C227" s="4">
        <f t="shared" si="79"/>
        <v>1427.0621344078713</v>
      </c>
      <c r="D227" s="2">
        <f t="shared" si="80"/>
        <v>167656.8330913719</v>
      </c>
      <c r="F227" s="1">
        <f t="shared" si="81"/>
        <v>438.51100057036325</v>
      </c>
      <c r="G227" s="2">
        <f t="shared" si="82"/>
        <v>1545.9839789418604</v>
      </c>
      <c r="H227" s="2">
        <f t="shared" si="83"/>
        <v>131439.93273559221</v>
      </c>
      <c r="I227" s="2"/>
      <c r="N227" s="2">
        <f t="shared" si="84"/>
        <v>371.69423603928595</v>
      </c>
      <c r="O227" s="4">
        <f t="shared" si="85"/>
        <v>951.37475627191418</v>
      </c>
      <c r="P227" s="2">
        <f t="shared" si="86"/>
        <v>111771.22206091176</v>
      </c>
    </row>
    <row r="228" spans="1:16">
      <c r="A228">
        <v>212</v>
      </c>
      <c r="B228" s="1">
        <f t="shared" si="78"/>
        <v>554.66468947728868</v>
      </c>
      <c r="C228" s="4">
        <f t="shared" si="79"/>
        <v>1427.0621344078713</v>
      </c>
      <c r="D228" s="2">
        <f t="shared" si="80"/>
        <v>166784.43564644133</v>
      </c>
      <c r="F228" s="1">
        <f t="shared" si="81"/>
        <v>434.8471108002509</v>
      </c>
      <c r="G228" s="2">
        <f t="shared" si="82"/>
        <v>1545.9839789418604</v>
      </c>
      <c r="H228" s="2">
        <f t="shared" si="83"/>
        <v>130328.79586745061</v>
      </c>
      <c r="I228" s="2"/>
      <c r="N228" s="2">
        <f t="shared" si="84"/>
        <v>369.7764596515164</v>
      </c>
      <c r="O228" s="4">
        <f t="shared" si="85"/>
        <v>951.37475627191418</v>
      </c>
      <c r="P228" s="2">
        <f t="shared" si="86"/>
        <v>111189.62376429138</v>
      </c>
    </row>
    <row r="229" spans="1:16">
      <c r="A229">
        <v>213</v>
      </c>
      <c r="B229" s="1">
        <f t="shared" si="78"/>
        <v>551.77850793031007</v>
      </c>
      <c r="C229" s="4">
        <f t="shared" si="79"/>
        <v>1427.0621344078713</v>
      </c>
      <c r="D229" s="2">
        <f t="shared" si="80"/>
        <v>165909.15201996377</v>
      </c>
      <c r="F229" s="1">
        <f t="shared" si="81"/>
        <v>431.1710996614824</v>
      </c>
      <c r="G229" s="2">
        <f t="shared" si="82"/>
        <v>1545.9839789418604</v>
      </c>
      <c r="H229" s="2">
        <f t="shared" si="83"/>
        <v>129213.98298817023</v>
      </c>
      <c r="I229" s="2"/>
      <c r="N229" s="2">
        <f t="shared" si="84"/>
        <v>367.85233862019732</v>
      </c>
      <c r="O229" s="4">
        <f t="shared" si="85"/>
        <v>951.37475627191418</v>
      </c>
      <c r="P229" s="2">
        <f t="shared" si="86"/>
        <v>110606.10134663967</v>
      </c>
    </row>
    <row r="230" spans="1:16">
      <c r="A230">
        <v>214</v>
      </c>
      <c r="B230" s="1">
        <f t="shared" si="78"/>
        <v>548.88277793271345</v>
      </c>
      <c r="C230" s="4">
        <f t="shared" si="79"/>
        <v>1427.0621344078713</v>
      </c>
      <c r="D230" s="2">
        <f t="shared" si="80"/>
        <v>165030.97266348862</v>
      </c>
      <c r="F230" s="1">
        <f t="shared" si="81"/>
        <v>427.48292705252987</v>
      </c>
      <c r="G230" s="2">
        <f t="shared" si="82"/>
        <v>1545.9839789418604</v>
      </c>
      <c r="H230" s="2">
        <f t="shared" si="83"/>
        <v>128095.48193628091</v>
      </c>
      <c r="I230" s="2"/>
      <c r="N230" s="2">
        <f t="shared" si="84"/>
        <v>365.92185195513292</v>
      </c>
      <c r="O230" s="4">
        <f t="shared" si="85"/>
        <v>951.37475627191418</v>
      </c>
      <c r="P230" s="2">
        <f t="shared" si="86"/>
        <v>110020.6484423229</v>
      </c>
    </row>
    <row r="231" spans="1:16">
      <c r="A231">
        <v>215</v>
      </c>
      <c r="B231" s="1">
        <f t="shared" si="78"/>
        <v>545.97746789504151</v>
      </c>
      <c r="C231" s="4">
        <f t="shared" si="79"/>
        <v>1427.0621344078713</v>
      </c>
      <c r="D231" s="2">
        <f t="shared" si="80"/>
        <v>164149.8879969758</v>
      </c>
      <c r="F231" s="1">
        <f t="shared" si="81"/>
        <v>423.78255273919598</v>
      </c>
      <c r="G231" s="2">
        <f t="shared" si="82"/>
        <v>1545.9839789418604</v>
      </c>
      <c r="H231" s="2">
        <f t="shared" si="83"/>
        <v>126973.28051007824</v>
      </c>
      <c r="I231" s="2"/>
      <c r="N231" s="2">
        <f t="shared" si="84"/>
        <v>363.98497859668493</v>
      </c>
      <c r="O231" s="4">
        <f t="shared" si="85"/>
        <v>951.37475627191418</v>
      </c>
      <c r="P231" s="2">
        <f t="shared" si="86"/>
        <v>109433.25866464767</v>
      </c>
    </row>
    <row r="232" spans="1:16">
      <c r="A232">
        <v>216</v>
      </c>
      <c r="B232" s="1">
        <f t="shared" si="78"/>
        <v>543.06254612332827</v>
      </c>
      <c r="C232" s="4">
        <f t="shared" si="79"/>
        <v>1427.0621344078713</v>
      </c>
      <c r="D232" s="2">
        <f t="shared" si="80"/>
        <v>163265.88840869124</v>
      </c>
      <c r="F232" s="1">
        <f t="shared" si="81"/>
        <v>420.06993635417552</v>
      </c>
      <c r="G232" s="2">
        <f t="shared" si="82"/>
        <v>1545.9839789418604</v>
      </c>
      <c r="H232" s="2">
        <f t="shared" si="83"/>
        <v>125847.36646749056</v>
      </c>
      <c r="I232" s="2"/>
      <c r="N232" s="2">
        <f t="shared" si="84"/>
        <v>362.04169741554273</v>
      </c>
      <c r="O232" s="4">
        <f t="shared" si="85"/>
        <v>951.37475627191418</v>
      </c>
      <c r="P232" s="2">
        <f t="shared" si="86"/>
        <v>108843.9256057913</v>
      </c>
    </row>
    <row r="233" spans="1:16">
      <c r="A233">
        <v>217</v>
      </c>
      <c r="B233" s="1">
        <f t="shared" si="78"/>
        <v>540.13798081875359</v>
      </c>
      <c r="C233" s="4">
        <f t="shared" si="79"/>
        <v>1427.0621344078713</v>
      </c>
      <c r="D233" s="2">
        <f t="shared" si="80"/>
        <v>162378.96425510212</v>
      </c>
      <c r="F233" s="1">
        <f t="shared" si="81"/>
        <v>416.3450373966146</v>
      </c>
      <c r="G233" s="2">
        <f t="shared" si="82"/>
        <v>1545.9839789418604</v>
      </c>
      <c r="H233" s="2">
        <f t="shared" si="83"/>
        <v>124717.72752594532</v>
      </c>
      <c r="I233" s="2"/>
      <c r="N233" s="2">
        <f t="shared" si="84"/>
        <v>360.09198721249282</v>
      </c>
      <c r="O233" s="4">
        <f t="shared" si="85"/>
        <v>951.37475627191418</v>
      </c>
      <c r="P233" s="2">
        <f t="shared" si="86"/>
        <v>108252.64283673189</v>
      </c>
    </row>
    <row r="234" spans="1:16">
      <c r="A234">
        <v>218</v>
      </c>
      <c r="B234" s="1">
        <f t="shared" si="78"/>
        <v>537.20374007729617</v>
      </c>
      <c r="C234" s="4">
        <f t="shared" si="79"/>
        <v>1427.0621344078713</v>
      </c>
      <c r="D234" s="2">
        <f t="shared" si="80"/>
        <v>161489.10586077155</v>
      </c>
      <c r="F234" s="1">
        <f t="shared" si="81"/>
        <v>412.60781523166906</v>
      </c>
      <c r="G234" s="2">
        <f t="shared" si="82"/>
        <v>1545.9839789418604</v>
      </c>
      <c r="H234" s="2">
        <f t="shared" si="83"/>
        <v>123584.35136223512</v>
      </c>
      <c r="I234" s="2"/>
      <c r="N234" s="2">
        <f t="shared" si="84"/>
        <v>358.13582671818796</v>
      </c>
      <c r="O234" s="4">
        <f t="shared" si="85"/>
        <v>951.37475627191418</v>
      </c>
      <c r="P234" s="2">
        <f t="shared" si="86"/>
        <v>107659.40390717817</v>
      </c>
    </row>
    <row r="235" spans="1:16">
      <c r="A235">
        <v>219</v>
      </c>
      <c r="B235" s="1">
        <f t="shared" si="78"/>
        <v>534.25979188938584</v>
      </c>
      <c r="C235" s="4">
        <f t="shared" si="79"/>
        <v>1427.0621344078713</v>
      </c>
      <c r="D235" s="2">
        <f t="shared" si="80"/>
        <v>160596.30351825306</v>
      </c>
      <c r="F235" s="1">
        <f t="shared" si="81"/>
        <v>408.85822909006112</v>
      </c>
      <c r="G235" s="2">
        <f t="shared" si="82"/>
        <v>1545.9839789418604</v>
      </c>
      <c r="H235" s="2">
        <f t="shared" si="83"/>
        <v>122447.22561238332</v>
      </c>
      <c r="I235" s="2"/>
      <c r="N235" s="2">
        <f t="shared" si="84"/>
        <v>356.1731945929144</v>
      </c>
      <c r="O235" s="4">
        <f t="shared" si="85"/>
        <v>951.37475627191418</v>
      </c>
      <c r="P235" s="2">
        <f t="shared" si="86"/>
        <v>107064.20234549919</v>
      </c>
    </row>
    <row r="236" spans="1:16">
      <c r="A236">
        <v>220</v>
      </c>
      <c r="B236" s="1">
        <f t="shared" si="78"/>
        <v>531.3061041395539</v>
      </c>
      <c r="C236" s="4">
        <f t="shared" si="79"/>
        <v>1427.0621344078713</v>
      </c>
      <c r="D236" s="2">
        <f t="shared" si="80"/>
        <v>159700.54748798473</v>
      </c>
      <c r="F236" s="1">
        <f t="shared" si="81"/>
        <v>405.09623806763483</v>
      </c>
      <c r="G236" s="2">
        <f t="shared" si="82"/>
        <v>1545.9839789418604</v>
      </c>
      <c r="H236" s="2">
        <f t="shared" si="83"/>
        <v>121306.33787150909</v>
      </c>
      <c r="I236" s="2"/>
      <c r="N236" s="2">
        <f t="shared" si="84"/>
        <v>354.20406942635981</v>
      </c>
      <c r="O236" s="4">
        <f t="shared" si="85"/>
        <v>951.37475627191418</v>
      </c>
      <c r="P236" s="2">
        <f t="shared" si="86"/>
        <v>106467.03165865364</v>
      </c>
    </row>
    <row r="237" spans="1:16">
      <c r="A237">
        <v>221</v>
      </c>
      <c r="B237" s="1">
        <f t="shared" si="78"/>
        <v>528.34264460608279</v>
      </c>
      <c r="C237" s="4">
        <f t="shared" si="79"/>
        <v>1427.0621344078713</v>
      </c>
      <c r="D237" s="2">
        <f t="shared" si="80"/>
        <v>158801.82799818294</v>
      </c>
      <c r="F237" s="1">
        <f t="shared" si="81"/>
        <v>401.3218011249092</v>
      </c>
      <c r="G237" s="2">
        <f t="shared" si="82"/>
        <v>1545.9839789418604</v>
      </c>
      <c r="H237" s="2">
        <f t="shared" si="83"/>
        <v>120161.67569369214</v>
      </c>
      <c r="I237" s="2"/>
      <c r="N237" s="2">
        <f t="shared" si="84"/>
        <v>352.22842973737914</v>
      </c>
      <c r="O237" s="4">
        <f t="shared" si="85"/>
        <v>951.37475627191418</v>
      </c>
      <c r="P237" s="2">
        <f t="shared" si="86"/>
        <v>105867.88533211911</v>
      </c>
    </row>
    <row r="238" spans="1:16">
      <c r="A238">
        <v>222</v>
      </c>
      <c r="B238" s="1">
        <f t="shared" si="78"/>
        <v>525.36938096065523</v>
      </c>
      <c r="C238" s="4">
        <f t="shared" si="79"/>
        <v>1427.0621344078713</v>
      </c>
      <c r="D238" s="2">
        <f t="shared" si="80"/>
        <v>157900.13524473572</v>
      </c>
      <c r="F238" s="1">
        <f t="shared" si="81"/>
        <v>397.53487708663147</v>
      </c>
      <c r="G238" s="2">
        <f t="shared" si="82"/>
        <v>1545.9839789418604</v>
      </c>
      <c r="H238" s="2">
        <f t="shared" si="83"/>
        <v>119013.22659183691</v>
      </c>
      <c r="I238" s="2"/>
      <c r="N238" s="2">
        <f t="shared" si="84"/>
        <v>350.24625397376076</v>
      </c>
      <c r="O238" s="4">
        <f t="shared" si="85"/>
        <v>951.37475627191418</v>
      </c>
      <c r="P238" s="2">
        <f t="shared" si="86"/>
        <v>105266.75682982097</v>
      </c>
    </row>
    <row r="239" spans="1:16">
      <c r="A239">
        <v>223</v>
      </c>
      <c r="B239" s="1">
        <f t="shared" si="78"/>
        <v>522.38628076800069</v>
      </c>
      <c r="C239" s="4">
        <f t="shared" si="79"/>
        <v>1427.0621344078713</v>
      </c>
      <c r="D239" s="2">
        <f t="shared" si="80"/>
        <v>156995.45939109585</v>
      </c>
      <c r="F239" s="1">
        <f t="shared" si="81"/>
        <v>393.73542464132714</v>
      </c>
      <c r="G239" s="2">
        <f t="shared" si="82"/>
        <v>1545.9839789418604</v>
      </c>
      <c r="H239" s="2">
        <f t="shared" si="83"/>
        <v>117860.97803753638</v>
      </c>
      <c r="I239" s="2"/>
      <c r="N239" s="2">
        <f t="shared" si="84"/>
        <v>348.25752051199106</v>
      </c>
      <c r="O239" s="4">
        <f t="shared" si="85"/>
        <v>951.37475627191418</v>
      </c>
      <c r="P239" s="2">
        <f t="shared" si="86"/>
        <v>104663.63959406105</v>
      </c>
    </row>
    <row r="240" spans="1:16">
      <c r="A240">
        <v>224</v>
      </c>
      <c r="B240" s="1">
        <f t="shared" si="78"/>
        <v>519.39331148554209</v>
      </c>
      <c r="C240" s="4">
        <f t="shared" si="79"/>
        <v>1427.0621344078713</v>
      </c>
      <c r="D240" s="2">
        <f t="shared" si="80"/>
        <v>156087.79056817351</v>
      </c>
      <c r="F240" s="1">
        <f t="shared" si="81"/>
        <v>389.92340234084946</v>
      </c>
      <c r="G240" s="2">
        <f t="shared" si="82"/>
        <v>1545.9839789418604</v>
      </c>
      <c r="H240" s="2">
        <f t="shared" si="83"/>
        <v>116704.91746093536</v>
      </c>
      <c r="I240" s="2"/>
      <c r="N240" s="2">
        <f t="shared" si="84"/>
        <v>346.26220765701868</v>
      </c>
      <c r="O240" s="4">
        <f t="shared" si="85"/>
        <v>951.37475627191418</v>
      </c>
      <c r="P240" s="2">
        <f t="shared" si="86"/>
        <v>104058.52704544616</v>
      </c>
    </row>
    <row r="241" spans="1:16">
      <c r="A241">
        <v>225</v>
      </c>
      <c r="B241" s="1">
        <f t="shared" si="78"/>
        <v>516.3904404630407</v>
      </c>
      <c r="C241" s="4">
        <f t="shared" si="79"/>
        <v>1427.0621344078713</v>
      </c>
      <c r="D241" s="2">
        <f t="shared" si="80"/>
        <v>155177.11887422868</v>
      </c>
      <c r="F241" s="1">
        <f t="shared" si="81"/>
        <v>386.09876859992784</v>
      </c>
      <c r="G241" s="2">
        <f t="shared" si="82"/>
        <v>1545.9839789418604</v>
      </c>
      <c r="H241" s="2">
        <f t="shared" si="83"/>
        <v>115545.03225059343</v>
      </c>
      <c r="I241" s="2"/>
      <c r="N241" s="2">
        <f t="shared" si="84"/>
        <v>344.26029364201764</v>
      </c>
      <c r="O241" s="4">
        <f t="shared" si="85"/>
        <v>951.37475627191418</v>
      </c>
      <c r="P241" s="2">
        <f t="shared" si="86"/>
        <v>103451.41258281627</v>
      </c>
    </row>
    <row r="242" spans="1:16">
      <c r="A242">
        <v>226</v>
      </c>
      <c r="B242" s="1">
        <f t="shared" si="78"/>
        <v>513.37763494223987</v>
      </c>
      <c r="C242" s="4">
        <f t="shared" si="79"/>
        <v>1427.0621344078713</v>
      </c>
      <c r="D242" s="2">
        <f t="shared" si="80"/>
        <v>154263.43437476305</v>
      </c>
      <c r="F242" s="1">
        <f t="shared" si="81"/>
        <v>382.26148169571326</v>
      </c>
      <c r="G242" s="2">
        <f t="shared" si="82"/>
        <v>1545.9839789418604</v>
      </c>
      <c r="H242" s="2">
        <f t="shared" si="83"/>
        <v>114381.30975334728</v>
      </c>
      <c r="I242" s="2"/>
      <c r="N242" s="2">
        <f t="shared" si="84"/>
        <v>342.25175662815042</v>
      </c>
      <c r="O242" s="4">
        <f t="shared" si="85"/>
        <v>951.37475627191418</v>
      </c>
      <c r="P242" s="2">
        <f t="shared" si="86"/>
        <v>102842.2895831725</v>
      </c>
    </row>
    <row r="243" spans="1:16">
      <c r="A243">
        <v>227</v>
      </c>
      <c r="B243" s="1">
        <f t="shared" si="78"/>
        <v>510.35486205650773</v>
      </c>
      <c r="C243" s="4">
        <f t="shared" si="79"/>
        <v>1427.0621344078713</v>
      </c>
      <c r="D243" s="2">
        <f t="shared" si="80"/>
        <v>153346.72710241168</v>
      </c>
      <c r="F243" s="1">
        <f t="shared" si="81"/>
        <v>378.4114997673239</v>
      </c>
      <c r="G243" s="2">
        <f t="shared" si="82"/>
        <v>1545.9839789418604</v>
      </c>
      <c r="H243" s="2">
        <f t="shared" si="83"/>
        <v>113213.73727417273</v>
      </c>
      <c r="I243" s="2"/>
      <c r="N243" s="2">
        <f t="shared" si="84"/>
        <v>340.23657470432903</v>
      </c>
      <c r="O243" s="4">
        <f t="shared" si="85"/>
        <v>951.37475627191418</v>
      </c>
      <c r="P243" s="2">
        <f t="shared" si="86"/>
        <v>102231.15140160492</v>
      </c>
    </row>
    <row r="244" spans="1:16">
      <c r="A244">
        <v>228</v>
      </c>
      <c r="B244" s="1">
        <f t="shared" si="78"/>
        <v>507.32208883047861</v>
      </c>
      <c r="C244" s="4">
        <f t="shared" si="79"/>
        <v>1427.0621344078713</v>
      </c>
      <c r="D244" s="2">
        <f t="shared" si="80"/>
        <v>152426.98705683427</v>
      </c>
      <c r="F244" s="1">
        <f t="shared" si="81"/>
        <v>374.54878081538806</v>
      </c>
      <c r="G244" s="2">
        <f t="shared" si="82"/>
        <v>1545.9839789418604</v>
      </c>
      <c r="H244" s="2">
        <f t="shared" si="83"/>
        <v>112042.30207604625</v>
      </c>
      <c r="I244" s="2"/>
      <c r="N244" s="2">
        <f t="shared" si="84"/>
        <v>338.21472588697628</v>
      </c>
      <c r="O244" s="4">
        <f t="shared" si="85"/>
        <v>951.37475627191418</v>
      </c>
      <c r="P244" s="2">
        <f t="shared" si="86"/>
        <v>101617.99137121999</v>
      </c>
    </row>
    <row r="245" spans="1:16">
      <c r="A245">
        <v>229</v>
      </c>
      <c r="B245" s="1">
        <f t="shared" si="78"/>
        <v>504.27928217969338</v>
      </c>
      <c r="C245" s="4">
        <f t="shared" si="79"/>
        <v>1427.0621344078713</v>
      </c>
      <c r="D245" s="2">
        <f t="shared" si="80"/>
        <v>151504.2042046061</v>
      </c>
      <c r="F245" s="1">
        <f t="shared" si="81"/>
        <v>370.6732827015864</v>
      </c>
      <c r="G245" s="2">
        <f t="shared" si="82"/>
        <v>1545.9839789418604</v>
      </c>
      <c r="H245" s="2">
        <f t="shared" si="83"/>
        <v>110866.99137980597</v>
      </c>
      <c r="I245" s="2"/>
      <c r="N245" s="2">
        <f t="shared" si="84"/>
        <v>336.18618811978615</v>
      </c>
      <c r="O245" s="4">
        <f t="shared" si="85"/>
        <v>951.37475627191418</v>
      </c>
      <c r="P245" s="2">
        <f t="shared" si="86"/>
        <v>101002.80280306787</v>
      </c>
    </row>
    <row r="246" spans="1:16">
      <c r="A246">
        <v>230</v>
      </c>
      <c r="B246" s="1">
        <f t="shared" si="78"/>
        <v>501.22640891023849</v>
      </c>
      <c r="C246" s="4">
        <f t="shared" si="79"/>
        <v>1427.0621344078713</v>
      </c>
      <c r="D246" s="2">
        <f t="shared" si="80"/>
        <v>150578.36847910847</v>
      </c>
      <c r="F246" s="1">
        <f t="shared" si="81"/>
        <v>366.78496314819137</v>
      </c>
      <c r="G246" s="2">
        <f t="shared" si="82"/>
        <v>1545.9839789418604</v>
      </c>
      <c r="H246" s="2">
        <f t="shared" si="83"/>
        <v>109687.7923640123</v>
      </c>
      <c r="I246" s="2"/>
      <c r="N246" s="2">
        <f t="shared" si="84"/>
        <v>334.15093927348283</v>
      </c>
      <c r="O246" s="4">
        <f t="shared" si="85"/>
        <v>951.37475627191418</v>
      </c>
      <c r="P246" s="2">
        <f t="shared" si="86"/>
        <v>100385.57898606945</v>
      </c>
    </row>
    <row r="247" spans="1:16">
      <c r="A247">
        <v>231</v>
      </c>
      <c r="B247" s="1">
        <f t="shared" si="78"/>
        <v>498.16343571838382</v>
      </c>
      <c r="C247" s="4">
        <f t="shared" si="79"/>
        <v>1427.0621344078713</v>
      </c>
      <c r="D247" s="2">
        <f t="shared" si="80"/>
        <v>149649.46978041899</v>
      </c>
      <c r="F247" s="1">
        <f t="shared" si="81"/>
        <v>362.88377973760731</v>
      </c>
      <c r="G247" s="2">
        <f t="shared" si="82"/>
        <v>1545.9839789418604</v>
      </c>
      <c r="H247" s="2">
        <f t="shared" si="83"/>
        <v>108504.69216480805</v>
      </c>
      <c r="I247" s="2"/>
      <c r="N247" s="2">
        <f t="shared" si="84"/>
        <v>332.10895714557972</v>
      </c>
      <c r="O247" s="4">
        <f t="shared" si="85"/>
        <v>951.37475627191418</v>
      </c>
      <c r="P247" s="2">
        <f t="shared" si="86"/>
        <v>99766.313186943124</v>
      </c>
    </row>
    <row r="248" spans="1:16">
      <c r="A248">
        <v>232</v>
      </c>
      <c r="B248" s="1">
        <f t="shared" si="78"/>
        <v>495.09032919021951</v>
      </c>
      <c r="C248" s="4">
        <f t="shared" si="79"/>
        <v>1427.0621344078713</v>
      </c>
      <c r="D248" s="2">
        <f t="shared" si="80"/>
        <v>148717.49797520135</v>
      </c>
      <c r="F248" s="1">
        <f t="shared" si="81"/>
        <v>358.96968991190664</v>
      </c>
      <c r="G248" s="2">
        <f t="shared" si="82"/>
        <v>1545.9839789418604</v>
      </c>
      <c r="H248" s="2">
        <f t="shared" si="83"/>
        <v>107317.67787577808</v>
      </c>
      <c r="I248" s="2"/>
      <c r="N248" s="2">
        <f t="shared" si="84"/>
        <v>330.06021946013681</v>
      </c>
      <c r="O248" s="4">
        <f t="shared" si="85"/>
        <v>951.37475627191418</v>
      </c>
      <c r="P248" s="2">
        <f t="shared" si="86"/>
        <v>99144.998650131354</v>
      </c>
    </row>
    <row r="249" spans="1:16">
      <c r="A249">
        <v>233</v>
      </c>
      <c r="B249" s="1">
        <f t="shared" si="78"/>
        <v>492.00705580129107</v>
      </c>
      <c r="C249" s="4">
        <f t="shared" si="79"/>
        <v>1427.0621344078713</v>
      </c>
      <c r="D249" s="2">
        <f t="shared" si="80"/>
        <v>147782.44289659476</v>
      </c>
      <c r="F249" s="1">
        <f t="shared" si="81"/>
        <v>355.04265097236583</v>
      </c>
      <c r="G249" s="2">
        <f t="shared" si="82"/>
        <v>1545.9839789418604</v>
      </c>
      <c r="H249" s="2">
        <f t="shared" si="83"/>
        <v>106126.73654780858</v>
      </c>
      <c r="I249" s="2"/>
      <c r="N249" s="2">
        <f t="shared" si="84"/>
        <v>328.00470386751789</v>
      </c>
      <c r="O249" s="4">
        <f t="shared" si="85"/>
        <v>951.37475627191418</v>
      </c>
      <c r="P249" s="2">
        <f t="shared" si="86"/>
        <v>98521.628597726958</v>
      </c>
    </row>
    <row r="250" spans="1:16">
      <c r="A250">
        <v>234</v>
      </c>
      <c r="B250" s="1">
        <f t="shared" si="78"/>
        <v>488.91358191623431</v>
      </c>
      <c r="C250" s="4">
        <f t="shared" si="79"/>
        <v>1427.0621344078713</v>
      </c>
      <c r="D250" s="2">
        <f t="shared" si="80"/>
        <v>146844.29434410314</v>
      </c>
      <c r="F250" s="1">
        <f t="shared" si="81"/>
        <v>351.10262007900002</v>
      </c>
      <c r="G250" s="2">
        <f t="shared" si="82"/>
        <v>1545.9839789418604</v>
      </c>
      <c r="H250" s="2">
        <f t="shared" si="83"/>
        <v>104931.85518894572</v>
      </c>
      <c r="I250" s="2"/>
      <c r="N250" s="2">
        <f t="shared" si="84"/>
        <v>325.94238794414667</v>
      </c>
      <c r="O250" s="4">
        <f t="shared" si="85"/>
        <v>951.37475627191418</v>
      </c>
      <c r="P250" s="2">
        <f t="shared" si="86"/>
        <v>97896.196229399196</v>
      </c>
    </row>
    <row r="251" spans="1:16">
      <c r="A251">
        <v>235</v>
      </c>
      <c r="B251" s="1">
        <f t="shared" si="78"/>
        <v>485.80987378840786</v>
      </c>
      <c r="C251" s="4">
        <f t="shared" si="79"/>
        <v>1427.0621344078713</v>
      </c>
      <c r="D251" s="2">
        <f t="shared" si="80"/>
        <v>145903.04208348368</v>
      </c>
      <c r="F251" s="1">
        <f t="shared" si="81"/>
        <v>347.14955425009543</v>
      </c>
      <c r="G251" s="2">
        <f t="shared" si="82"/>
        <v>1545.9839789418604</v>
      </c>
      <c r="H251" s="2">
        <f t="shared" si="83"/>
        <v>103733.02076425395</v>
      </c>
      <c r="I251" s="2"/>
      <c r="N251" s="2">
        <f t="shared" si="84"/>
        <v>323.87324919226234</v>
      </c>
      <c r="O251" s="4">
        <f t="shared" si="85"/>
        <v>951.37475627191418</v>
      </c>
      <c r="P251" s="2">
        <f t="shared" si="86"/>
        <v>97268.694722319546</v>
      </c>
    </row>
    <row r="252" spans="1:16">
      <c r="A252">
        <v>236</v>
      </c>
      <c r="B252" s="1">
        <f t="shared" si="78"/>
        <v>482.69589755952512</v>
      </c>
      <c r="C252" s="4">
        <f t="shared" si="79"/>
        <v>1427.0621344078713</v>
      </c>
      <c r="D252" s="2">
        <f t="shared" si="80"/>
        <v>144958.67584663533</v>
      </c>
      <c r="F252" s="1">
        <f t="shared" si="81"/>
        <v>343.18341036174019</v>
      </c>
      <c r="G252" s="2">
        <f t="shared" si="82"/>
        <v>1545.9839789418604</v>
      </c>
      <c r="H252" s="2">
        <f t="shared" si="83"/>
        <v>102530.22019567383</v>
      </c>
      <c r="I252" s="2"/>
      <c r="N252" s="2">
        <f t="shared" si="84"/>
        <v>321.79726503967385</v>
      </c>
      <c r="O252" s="4">
        <f t="shared" si="85"/>
        <v>951.37475627191418</v>
      </c>
      <c r="P252" s="2">
        <f t="shared" si="86"/>
        <v>96639.117231087308</v>
      </c>
    </row>
    <row r="253" spans="1:16">
      <c r="A253">
        <v>237</v>
      </c>
      <c r="B253" s="1">
        <f t="shared" si="78"/>
        <v>479.57161925928523</v>
      </c>
      <c r="C253" s="4">
        <f t="shared" si="79"/>
        <v>1427.0621344078713</v>
      </c>
      <c r="D253" s="2">
        <f t="shared" si="80"/>
        <v>144011.18533148675</v>
      </c>
      <c r="F253" s="1">
        <f t="shared" si="81"/>
        <v>339.20414514735427</v>
      </c>
      <c r="G253" s="2">
        <f t="shared" si="82"/>
        <v>1545.9839789418604</v>
      </c>
      <c r="H253" s="2">
        <f t="shared" si="83"/>
        <v>101323.44036187931</v>
      </c>
      <c r="I253" s="2"/>
      <c r="N253" s="2">
        <f t="shared" si="84"/>
        <v>319.71441283951384</v>
      </c>
      <c r="O253" s="4">
        <f t="shared" si="85"/>
        <v>951.37475627191418</v>
      </c>
      <c r="P253" s="2">
        <f t="shared" si="86"/>
        <v>96007.456887654916</v>
      </c>
    </row>
    <row r="254" spans="1:16">
      <c r="A254">
        <v>238</v>
      </c>
      <c r="B254" s="1">
        <f t="shared" si="78"/>
        <v>476.437004805002</v>
      </c>
      <c r="C254" s="4">
        <f t="shared" si="79"/>
        <v>1427.0621344078713</v>
      </c>
      <c r="D254" s="2">
        <f t="shared" si="80"/>
        <v>143060.56020188387</v>
      </c>
      <c r="F254" s="1">
        <f t="shared" si="81"/>
        <v>335.21171519721742</v>
      </c>
      <c r="G254" s="2">
        <f t="shared" si="82"/>
        <v>1545.9839789418604</v>
      </c>
      <c r="H254" s="2">
        <f t="shared" si="83"/>
        <v>100112.66809813467</v>
      </c>
      <c r="I254" s="2"/>
      <c r="N254" s="2">
        <f t="shared" si="84"/>
        <v>317.62466986999169</v>
      </c>
      <c r="O254" s="4">
        <f t="shared" si="85"/>
        <v>951.37475627191418</v>
      </c>
      <c r="P254" s="2">
        <f t="shared" si="86"/>
        <v>95373.706801253007</v>
      </c>
    </row>
    <row r="255" spans="1:16">
      <c r="A255">
        <v>239</v>
      </c>
      <c r="B255" s="1">
        <f t="shared" si="78"/>
        <v>473.29202000123246</v>
      </c>
      <c r="C255" s="4">
        <f t="shared" si="79"/>
        <v>1427.0621344078713</v>
      </c>
      <c r="D255" s="2">
        <f t="shared" si="80"/>
        <v>142106.79008747725</v>
      </c>
      <c r="F255" s="1">
        <f t="shared" si="81"/>
        <v>331.20607695799555</v>
      </c>
      <c r="G255" s="2">
        <f t="shared" si="82"/>
        <v>1545.9839789418604</v>
      </c>
      <c r="H255" s="2">
        <f t="shared" si="83"/>
        <v>98897.890196150809</v>
      </c>
      <c r="I255" s="2"/>
      <c r="N255" s="2">
        <f t="shared" si="84"/>
        <v>315.52801333414533</v>
      </c>
      <c r="O255" s="4">
        <f t="shared" si="85"/>
        <v>951.37475627191418</v>
      </c>
      <c r="P255" s="2">
        <f t="shared" si="86"/>
        <v>94737.860058315244</v>
      </c>
    </row>
    <row r="256" spans="1:16">
      <c r="A256">
        <v>240</v>
      </c>
      <c r="B256" s="1">
        <f t="shared" si="78"/>
        <v>470.13663053940382</v>
      </c>
      <c r="C256" s="4">
        <f t="shared" si="79"/>
        <v>1427.0621344078713</v>
      </c>
      <c r="D256" s="2">
        <f t="shared" si="80"/>
        <v>141149.86458360878</v>
      </c>
      <c r="F256" s="1">
        <f t="shared" si="81"/>
        <v>327.18718673226562</v>
      </c>
      <c r="G256" s="2">
        <f t="shared" si="82"/>
        <v>1545.9839789418604</v>
      </c>
      <c r="H256" s="2">
        <f t="shared" si="83"/>
        <v>97679.09340394121</v>
      </c>
      <c r="I256" s="2"/>
      <c r="N256" s="2">
        <f t="shared" si="84"/>
        <v>313.42442035959294</v>
      </c>
      <c r="O256" s="4">
        <f t="shared" si="85"/>
        <v>951.37475627191418</v>
      </c>
      <c r="P256" s="2">
        <f t="shared" si="86"/>
        <v>94099.909722402925</v>
      </c>
    </row>
    <row r="257" spans="1:16">
      <c r="A257">
        <v>241</v>
      </c>
      <c r="B257" s="1">
        <f t="shared" si="78"/>
        <v>466.97080199743908</v>
      </c>
      <c r="C257" s="4">
        <f t="shared" si="79"/>
        <v>1427.0621344078713</v>
      </c>
      <c r="D257" s="2">
        <f t="shared" si="80"/>
        <v>140189.77325119835</v>
      </c>
      <c r="F257" s="1">
        <f t="shared" si="81"/>
        <v>323.15500067803885</v>
      </c>
      <c r="G257" s="2">
        <f t="shared" si="82"/>
        <v>1545.9839789418604</v>
      </c>
      <c r="H257" s="2">
        <f t="shared" si="83"/>
        <v>96456.264425677393</v>
      </c>
      <c r="I257" s="2"/>
      <c r="N257" s="2">
        <f t="shared" si="84"/>
        <v>311.313867998283</v>
      </c>
      <c r="O257" s="4">
        <f t="shared" si="85"/>
        <v>951.37475627191418</v>
      </c>
      <c r="P257" s="2">
        <f t="shared" si="86"/>
        <v>93459.848834129298</v>
      </c>
    </row>
    <row r="258" spans="1:16">
      <c r="A258">
        <v>242</v>
      </c>
      <c r="B258" s="1">
        <f t="shared" si="78"/>
        <v>463.79449983938116</v>
      </c>
      <c r="C258" s="4">
        <f t="shared" si="79"/>
        <v>1427.0621344078713</v>
      </c>
      <c r="D258" s="2">
        <f t="shared" si="80"/>
        <v>139226.50561662987</v>
      </c>
      <c r="F258" s="1">
        <f t="shared" si="81"/>
        <v>319.1094748082827</v>
      </c>
      <c r="G258" s="2">
        <f t="shared" si="82"/>
        <v>1545.9839789418604</v>
      </c>
      <c r="H258" s="2">
        <f t="shared" si="83"/>
        <v>95229.389921543814</v>
      </c>
      <c r="I258" s="2"/>
      <c r="N258" s="2">
        <f t="shared" si="84"/>
        <v>309.19633322624441</v>
      </c>
      <c r="O258" s="4">
        <f t="shared" si="85"/>
        <v>951.37475627191418</v>
      </c>
      <c r="P258" s="2">
        <f t="shared" si="86"/>
        <v>92817.670411083629</v>
      </c>
    </row>
    <row r="259" spans="1:16">
      <c r="A259">
        <v>243</v>
      </c>
      <c r="B259" s="1">
        <f t="shared" si="78"/>
        <v>460.60768941501715</v>
      </c>
      <c r="C259" s="4">
        <f t="shared" si="79"/>
        <v>1427.0621344078713</v>
      </c>
      <c r="D259" s="2">
        <f t="shared" si="80"/>
        <v>138260.05117163702</v>
      </c>
      <c r="F259" s="1">
        <f t="shared" si="81"/>
        <v>315.05056499044076</v>
      </c>
      <c r="G259" s="2">
        <f t="shared" si="82"/>
        <v>1545.9839789418604</v>
      </c>
      <c r="H259" s="2">
        <f t="shared" si="83"/>
        <v>93998.456507592389</v>
      </c>
      <c r="I259" s="2"/>
      <c r="N259" s="2">
        <f t="shared" si="84"/>
        <v>307.07179294333497</v>
      </c>
      <c r="O259" s="4">
        <f t="shared" si="85"/>
        <v>951.37475627191418</v>
      </c>
      <c r="P259" s="2">
        <f t="shared" si="86"/>
        <v>92173.367447755052</v>
      </c>
    </row>
    <row r="260" spans="1:16">
      <c r="A260">
        <v>244</v>
      </c>
      <c r="B260" s="1">
        <f t="shared" si="78"/>
        <v>457.41033595949915</v>
      </c>
      <c r="C260" s="4">
        <f t="shared" si="79"/>
        <v>1427.0621344078713</v>
      </c>
      <c r="D260" s="2">
        <f t="shared" si="80"/>
        <v>137290.39937318864</v>
      </c>
      <c r="F260" s="1">
        <f t="shared" si="81"/>
        <v>310.97822694595146</v>
      </c>
      <c r="G260" s="2">
        <f t="shared" si="82"/>
        <v>1545.9839789418604</v>
      </c>
      <c r="H260" s="2">
        <f t="shared" si="83"/>
        <v>92763.450755596481</v>
      </c>
      <c r="I260" s="2"/>
      <c r="N260" s="2">
        <f t="shared" si="84"/>
        <v>304.9402239729896</v>
      </c>
      <c r="O260" s="4">
        <f t="shared" si="85"/>
        <v>951.37475627191418</v>
      </c>
      <c r="P260" s="2">
        <f t="shared" si="86"/>
        <v>91526.932915456127</v>
      </c>
    </row>
    <row r="261" spans="1:16">
      <c r="A261">
        <v>245</v>
      </c>
      <c r="B261" s="1">
        <f t="shared" si="78"/>
        <v>454.20240459296571</v>
      </c>
      <c r="C261" s="4">
        <f t="shared" si="79"/>
        <v>1427.0621344078713</v>
      </c>
      <c r="D261" s="2">
        <f t="shared" si="80"/>
        <v>136317.53964337375</v>
      </c>
      <c r="F261" s="1">
        <f t="shared" si="81"/>
        <v>306.89241624976501</v>
      </c>
      <c r="G261" s="2">
        <f t="shared" si="82"/>
        <v>1545.9839789418604</v>
      </c>
      <c r="H261" s="2">
        <f t="shared" si="83"/>
        <v>91524.359192904391</v>
      </c>
      <c r="I261" s="2"/>
      <c r="N261" s="2">
        <f t="shared" si="84"/>
        <v>302.80160306196734</v>
      </c>
      <c r="O261" s="4">
        <f t="shared" si="85"/>
        <v>951.37475627191418</v>
      </c>
      <c r="P261" s="2">
        <f t="shared" si="86"/>
        <v>90878.359762246182</v>
      </c>
    </row>
    <row r="262" spans="1:16">
      <c r="A262">
        <v>246</v>
      </c>
      <c r="B262" s="1">
        <f t="shared" si="78"/>
        <v>450.98386032016145</v>
      </c>
      <c r="C262" s="4">
        <f t="shared" si="79"/>
        <v>1427.0621344078713</v>
      </c>
      <c r="D262" s="2">
        <f t="shared" si="80"/>
        <v>135341.46136928603</v>
      </c>
      <c r="F262" s="1">
        <f t="shared" si="81"/>
        <v>302.79308832985868</v>
      </c>
      <c r="G262" s="2">
        <f t="shared" si="82"/>
        <v>1545.9839789418604</v>
      </c>
      <c r="H262" s="2">
        <f t="shared" si="83"/>
        <v>90281.168302292383</v>
      </c>
      <c r="I262" s="2"/>
      <c r="N262" s="2">
        <f t="shared" si="84"/>
        <v>300.6559068800978</v>
      </c>
      <c r="O262" s="4">
        <f t="shared" si="85"/>
        <v>951.37475627191418</v>
      </c>
      <c r="P262" s="2">
        <f t="shared" si="86"/>
        <v>90227.640912854375</v>
      </c>
    </row>
    <row r="263" spans="1:16">
      <c r="A263">
        <v>247</v>
      </c>
      <c r="B263" s="1">
        <f t="shared" si="78"/>
        <v>447.75466803005457</v>
      </c>
      <c r="C263" s="4">
        <f t="shared" si="79"/>
        <v>1427.0621344078713</v>
      </c>
      <c r="D263" s="2">
        <f t="shared" si="80"/>
        <v>134362.15390290821</v>
      </c>
      <c r="F263" s="1">
        <f t="shared" si="81"/>
        <v>298.6801984667506</v>
      </c>
      <c r="G263" s="2">
        <f t="shared" si="82"/>
        <v>1545.9839789418604</v>
      </c>
      <c r="H263" s="2">
        <f t="shared" si="83"/>
        <v>89033.864521817275</v>
      </c>
      <c r="I263" s="2"/>
      <c r="N263" s="2">
        <f t="shared" si="84"/>
        <v>298.50311202002655</v>
      </c>
      <c r="O263" s="4">
        <f t="shared" si="85"/>
        <v>951.37475627191418</v>
      </c>
      <c r="P263" s="2">
        <f t="shared" si="86"/>
        <v>89574.769268602497</v>
      </c>
    </row>
    <row r="264" spans="1:16">
      <c r="A264">
        <v>248</v>
      </c>
      <c r="B264" s="1">
        <f t="shared" si="78"/>
        <v>444.51479249545463</v>
      </c>
      <c r="C264" s="4">
        <f t="shared" si="79"/>
        <v>1427.0621344078713</v>
      </c>
      <c r="D264" s="2">
        <f t="shared" si="80"/>
        <v>133379.6065609958</v>
      </c>
      <c r="F264" s="1">
        <f t="shared" si="81"/>
        <v>294.55370179301218</v>
      </c>
      <c r="G264" s="2">
        <f t="shared" si="82"/>
        <v>1545.9839789418604</v>
      </c>
      <c r="H264" s="2">
        <f t="shared" si="83"/>
        <v>87782.434244668431</v>
      </c>
      <c r="I264" s="2"/>
      <c r="N264" s="2">
        <f t="shared" si="84"/>
        <v>296.34319499695994</v>
      </c>
      <c r="O264" s="4">
        <f t="shared" si="85"/>
        <v>951.37475627191418</v>
      </c>
      <c r="P264" s="2">
        <f t="shared" si="86"/>
        <v>88919.737707327542</v>
      </c>
    </row>
    <row r="265" spans="1:16">
      <c r="A265">
        <v>249</v>
      </c>
      <c r="B265" s="1">
        <f t="shared" si="78"/>
        <v>441.26419837262779</v>
      </c>
      <c r="C265" s="4">
        <f t="shared" si="79"/>
        <v>1427.0621344078713</v>
      </c>
      <c r="D265" s="2">
        <f t="shared" si="80"/>
        <v>132393.80862496057</v>
      </c>
      <c r="F265" s="1">
        <f t="shared" si="81"/>
        <v>290.41355329277809</v>
      </c>
      <c r="G265" s="2">
        <f t="shared" si="82"/>
        <v>1545.9839789418604</v>
      </c>
      <c r="H265" s="2">
        <f t="shared" si="83"/>
        <v>86526.863819019345</v>
      </c>
      <c r="I265" s="2"/>
      <c r="N265" s="2">
        <f t="shared" si="84"/>
        <v>294.17613224840858</v>
      </c>
      <c r="O265" s="4">
        <f t="shared" si="85"/>
        <v>951.37475627191418</v>
      </c>
      <c r="P265" s="2">
        <f t="shared" si="86"/>
        <v>88262.539083304044</v>
      </c>
    </row>
    <row r="266" spans="1:16">
      <c r="A266">
        <v>250</v>
      </c>
      <c r="B266" s="1">
        <f t="shared" si="78"/>
        <v>438.00285020091115</v>
      </c>
      <c r="C266" s="4">
        <f t="shared" si="79"/>
        <v>1427.0621344078713</v>
      </c>
      <c r="D266" s="2">
        <f t="shared" si="80"/>
        <v>131404.74934075362</v>
      </c>
      <c r="F266" s="1">
        <f t="shared" si="81"/>
        <v>286.25970780125567</v>
      </c>
      <c r="G266" s="2">
        <f t="shared" si="82"/>
        <v>1545.9839789418604</v>
      </c>
      <c r="H266" s="2">
        <f t="shared" si="83"/>
        <v>85267.139547878745</v>
      </c>
      <c r="I266" s="2"/>
      <c r="N266" s="2">
        <f t="shared" si="84"/>
        <v>292.00190013393086</v>
      </c>
      <c r="O266" s="4">
        <f t="shared" si="85"/>
        <v>951.37475627191418</v>
      </c>
      <c r="P266" s="2">
        <f t="shared" si="86"/>
        <v>87603.166227166061</v>
      </c>
    </row>
    <row r="267" spans="1:16">
      <c r="A267">
        <v>251</v>
      </c>
      <c r="B267" s="1">
        <f t="shared" si="78"/>
        <v>434.73071240232656</v>
      </c>
      <c r="C267" s="4">
        <f t="shared" si="79"/>
        <v>1427.0621344078713</v>
      </c>
      <c r="D267" s="2">
        <f t="shared" si="80"/>
        <v>130412.41791874808</v>
      </c>
      <c r="F267" s="1">
        <f t="shared" si="81"/>
        <v>282.09212000423219</v>
      </c>
      <c r="G267" s="2">
        <f t="shared" si="82"/>
        <v>1545.9839789418604</v>
      </c>
      <c r="H267" s="2">
        <f t="shared" si="83"/>
        <v>84003.247688941119</v>
      </c>
      <c r="I267" s="2"/>
      <c r="N267" s="2">
        <f t="shared" si="84"/>
        <v>289.82047493487437</v>
      </c>
      <c r="O267" s="4">
        <f t="shared" si="85"/>
        <v>951.37475627191418</v>
      </c>
      <c r="P267" s="2">
        <f t="shared" si="86"/>
        <v>86941.611945829034</v>
      </c>
    </row>
    <row r="268" spans="1:16">
      <c r="A268">
        <v>252</v>
      </c>
      <c r="B268" s="1">
        <f t="shared" si="78"/>
        <v>431.44774928119153</v>
      </c>
      <c r="C268" s="4">
        <f t="shared" si="79"/>
        <v>1427.0621344078713</v>
      </c>
      <c r="D268" s="2">
        <f t="shared" si="80"/>
        <v>129416.80353362139</v>
      </c>
      <c r="F268" s="1">
        <f t="shared" si="81"/>
        <v>277.91074443758021</v>
      </c>
      <c r="G268" s="2">
        <f t="shared" si="82"/>
        <v>1545.9839789418604</v>
      </c>
      <c r="H268" s="2">
        <f t="shared" si="83"/>
        <v>82735.174454436841</v>
      </c>
      <c r="I268" s="2"/>
      <c r="N268" s="2">
        <f t="shared" si="84"/>
        <v>287.6318328541177</v>
      </c>
      <c r="O268" s="4">
        <f t="shared" si="85"/>
        <v>951.37475627191418</v>
      </c>
      <c r="P268" s="2">
        <f t="shared" si="86"/>
        <v>86277.869022411251</v>
      </c>
    </row>
    <row r="269" spans="1:16">
      <c r="A269">
        <v>253</v>
      </c>
      <c r="B269" s="1">
        <f t="shared" si="78"/>
        <v>428.15392502373078</v>
      </c>
      <c r="C269" s="4">
        <f t="shared" si="79"/>
        <v>1427.0621344078713</v>
      </c>
      <c r="D269" s="2">
        <f t="shared" si="80"/>
        <v>128417.89532423725</v>
      </c>
      <c r="F269" s="1">
        <f t="shared" si="81"/>
        <v>273.71553548676189</v>
      </c>
      <c r="G269" s="2">
        <f t="shared" si="82"/>
        <v>1545.9839789418604</v>
      </c>
      <c r="H269" s="2">
        <f t="shared" si="83"/>
        <v>81462.906010981736</v>
      </c>
      <c r="I269" s="2"/>
      <c r="N269" s="2">
        <f t="shared" si="84"/>
        <v>285.43595001581053</v>
      </c>
      <c r="O269" s="4">
        <f t="shared" si="85"/>
        <v>951.37475627191418</v>
      </c>
      <c r="P269" s="2">
        <f t="shared" si="86"/>
        <v>85611.93021615516</v>
      </c>
    </row>
    <row r="270" spans="1:16">
      <c r="A270">
        <v>254</v>
      </c>
      <c r="B270" s="1">
        <f t="shared" si="78"/>
        <v>424.84920369768491</v>
      </c>
      <c r="C270" s="4">
        <f t="shared" si="79"/>
        <v>1427.0621344078713</v>
      </c>
      <c r="D270" s="2">
        <f t="shared" si="80"/>
        <v>127415.68239352707</v>
      </c>
      <c r="F270" s="1">
        <f t="shared" si="81"/>
        <v>269.50644738633122</v>
      </c>
      <c r="G270" s="2">
        <f t="shared" si="82"/>
        <v>1545.9839789418604</v>
      </c>
      <c r="H270" s="2">
        <f t="shared" si="83"/>
        <v>80186.428479426206</v>
      </c>
      <c r="I270" s="2"/>
      <c r="N270" s="2">
        <f t="shared" si="84"/>
        <v>283.23280246511331</v>
      </c>
      <c r="O270" s="4">
        <f t="shared" si="85"/>
        <v>951.37475627191418</v>
      </c>
      <c r="P270" s="2">
        <f t="shared" si="86"/>
        <v>84943.78826234836</v>
      </c>
    </row>
    <row r="271" spans="1:16">
      <c r="A271">
        <v>255</v>
      </c>
      <c r="B271" s="1">
        <f t="shared" si="78"/>
        <v>421.53354925191871</v>
      </c>
      <c r="C271" s="4">
        <f t="shared" si="79"/>
        <v>1427.0621344078713</v>
      </c>
      <c r="D271" s="2">
        <f t="shared" si="80"/>
        <v>126410.15380837112</v>
      </c>
      <c r="F271" s="1">
        <f t="shared" si="81"/>
        <v>265.28343421943504</v>
      </c>
      <c r="G271" s="2">
        <f t="shared" si="82"/>
        <v>1545.9839789418604</v>
      </c>
      <c r="H271" s="2">
        <f t="shared" si="83"/>
        <v>78905.727934703784</v>
      </c>
      <c r="I271" s="2"/>
      <c r="N271" s="2">
        <f t="shared" si="84"/>
        <v>281.02236616793579</v>
      </c>
      <c r="O271" s="4">
        <f t="shared" si="85"/>
        <v>951.37475627191418</v>
      </c>
      <c r="P271" s="2">
        <f t="shared" si="86"/>
        <v>84273.435872244387</v>
      </c>
    </row>
    <row r="272" spans="1:16">
      <c r="A272">
        <v>256</v>
      </c>
      <c r="B272" s="1">
        <f t="shared" si="78"/>
        <v>418.20692551602775</v>
      </c>
      <c r="C272" s="4">
        <f t="shared" si="79"/>
        <v>1427.0621344078713</v>
      </c>
      <c r="D272" s="2">
        <f t="shared" si="80"/>
        <v>125401.29859947928</v>
      </c>
      <c r="F272" s="1">
        <f t="shared" si="81"/>
        <v>261.04644991731169</v>
      </c>
      <c r="G272" s="2">
        <f t="shared" si="82"/>
        <v>1545.9839789418604</v>
      </c>
      <c r="H272" s="2">
        <f t="shared" si="83"/>
        <v>77620.790405679232</v>
      </c>
      <c r="I272" s="2"/>
      <c r="N272" s="2">
        <f t="shared" si="84"/>
        <v>278.80461701067514</v>
      </c>
      <c r="O272" s="4">
        <f t="shared" si="85"/>
        <v>951.37475627191418</v>
      </c>
      <c r="P272" s="2">
        <f t="shared" si="86"/>
        <v>83600.865732983148</v>
      </c>
    </row>
    <row r="273" spans="1:16">
      <c r="A273">
        <v>257</v>
      </c>
      <c r="B273" s="1">
        <f t="shared" si="78"/>
        <v>414.8692961999439</v>
      </c>
      <c r="C273" s="4">
        <f t="shared" si="79"/>
        <v>1427.0621344078713</v>
      </c>
      <c r="D273" s="2">
        <f t="shared" si="80"/>
        <v>124389.10576127136</v>
      </c>
      <c r="F273" s="1">
        <f t="shared" si="81"/>
        <v>256.79544825878878</v>
      </c>
      <c r="G273" s="2">
        <f t="shared" si="82"/>
        <v>1545.9839789418604</v>
      </c>
      <c r="H273" s="2">
        <f t="shared" si="83"/>
        <v>76331.601874996166</v>
      </c>
      <c r="I273" s="2"/>
      <c r="N273" s="2">
        <f t="shared" si="84"/>
        <v>276.57953079995258</v>
      </c>
      <c r="O273" s="4">
        <f t="shared" si="85"/>
        <v>951.37475627191418</v>
      </c>
      <c r="P273" s="2">
        <f t="shared" si="86"/>
        <v>82926.070507511191</v>
      </c>
    </row>
    <row r="274" spans="1:16">
      <c r="A274">
        <v>258</v>
      </c>
      <c r="B274" s="1">
        <f t="shared" si="78"/>
        <v>411.52062489353943</v>
      </c>
      <c r="C274" s="4">
        <f t="shared" si="79"/>
        <v>1427.0621344078713</v>
      </c>
      <c r="D274" s="2">
        <f t="shared" si="80"/>
        <v>123373.56425175704</v>
      </c>
      <c r="F274" s="1">
        <f t="shared" si="81"/>
        <v>252.530382869779</v>
      </c>
      <c r="G274" s="2">
        <f t="shared" si="82"/>
        <v>1545.9839789418604</v>
      </c>
      <c r="H274" s="2">
        <f t="shared" si="83"/>
        <v>75038.148278924084</v>
      </c>
      <c r="I274" s="2"/>
      <c r="N274" s="2">
        <f t="shared" si="84"/>
        <v>274.34708326234949</v>
      </c>
      <c r="O274" s="4">
        <f t="shared" si="85"/>
        <v>951.37475627191418</v>
      </c>
      <c r="P274" s="2">
        <f t="shared" si="86"/>
        <v>82249.042834501626</v>
      </c>
    </row>
    <row r="275" spans="1:16">
      <c r="A275">
        <v>259</v>
      </c>
      <c r="B275" s="1">
        <f t="shared" ref="B275:B338" si="87">(D274-$B$5)*$B$4/12</f>
        <v>408.16087506622949</v>
      </c>
      <c r="C275" s="4">
        <f t="shared" ref="C275:C338" si="88">C274</f>
        <v>1427.0621344078713</v>
      </c>
      <c r="D275" s="2">
        <f t="shared" ref="D275:D338" si="89">D274-C275+B275</f>
        <v>122354.6629924154</v>
      </c>
      <c r="F275" s="1">
        <f t="shared" ref="F275:F328" si="90">(H274-$F$5)*$F$4/12</f>
        <v>248.25120722277384</v>
      </c>
      <c r="G275" s="2">
        <f t="shared" ref="G275:G328" si="91">$J$8*26/12</f>
        <v>1545.9839789418604</v>
      </c>
      <c r="H275" s="2">
        <f t="shared" ref="H275:H328" si="92">H274-G275+F275</f>
        <v>73740.415507204991</v>
      </c>
      <c r="I275" s="2"/>
      <c r="N275" s="2">
        <f t="shared" ref="N275:N338" si="93">P274*$N$4/12</f>
        <v>272.10725004414286</v>
      </c>
      <c r="O275" s="4">
        <f t="shared" ref="O275:O338" si="94">$N$8</f>
        <v>951.37475627191418</v>
      </c>
      <c r="P275" s="2">
        <f t="shared" ref="P275:P338" si="95">P274+N275-O275</f>
        <v>81569.775328273856</v>
      </c>
    </row>
    <row r="276" spans="1:16">
      <c r="A276">
        <v>260</v>
      </c>
      <c r="B276" s="1">
        <f t="shared" si="87"/>
        <v>404.79001006657427</v>
      </c>
      <c r="C276" s="4">
        <f t="shared" si="88"/>
        <v>1427.0621344078713</v>
      </c>
      <c r="D276" s="2">
        <f t="shared" si="89"/>
        <v>121332.3908680741</v>
      </c>
      <c r="F276" s="1">
        <f t="shared" si="90"/>
        <v>243.95787463633653</v>
      </c>
      <c r="G276" s="2">
        <f t="shared" si="91"/>
        <v>1545.9839789418604</v>
      </c>
      <c r="H276" s="2">
        <f t="shared" si="92"/>
        <v>72438.389402899469</v>
      </c>
      <c r="I276" s="2"/>
      <c r="N276" s="2">
        <f t="shared" si="93"/>
        <v>269.86000671103932</v>
      </c>
      <c r="O276" s="4">
        <f t="shared" si="94"/>
        <v>951.37475627191418</v>
      </c>
      <c r="P276" s="2">
        <f t="shared" si="95"/>
        <v>80888.260578712987</v>
      </c>
    </row>
    <row r="277" spans="1:16">
      <c r="A277">
        <v>261</v>
      </c>
      <c r="B277" s="1">
        <f t="shared" si="87"/>
        <v>401.40799312187846</v>
      </c>
      <c r="C277" s="4">
        <f t="shared" si="88"/>
        <v>1427.0621344078713</v>
      </c>
      <c r="D277" s="2">
        <f t="shared" si="89"/>
        <v>120306.73672678811</v>
      </c>
      <c r="F277" s="1">
        <f t="shared" si="90"/>
        <v>239.6503382745924</v>
      </c>
      <c r="G277" s="2">
        <f t="shared" si="91"/>
        <v>1545.9839789418604</v>
      </c>
      <c r="H277" s="2">
        <f t="shared" si="92"/>
        <v>71132.055762232194</v>
      </c>
      <c r="I277" s="2"/>
      <c r="N277" s="2">
        <f t="shared" si="93"/>
        <v>267.6053287479088</v>
      </c>
      <c r="O277" s="4">
        <f t="shared" si="94"/>
        <v>951.37475627191418</v>
      </c>
      <c r="P277" s="2">
        <f t="shared" si="95"/>
        <v>80204.491151188995</v>
      </c>
    </row>
    <row r="278" spans="1:16">
      <c r="A278">
        <v>262</v>
      </c>
      <c r="B278" s="1">
        <f t="shared" si="87"/>
        <v>398.01478733779066</v>
      </c>
      <c r="C278" s="4">
        <f t="shared" si="88"/>
        <v>1427.0621344078713</v>
      </c>
      <c r="D278" s="2">
        <f t="shared" si="89"/>
        <v>119277.68937971802</v>
      </c>
      <c r="F278" s="1">
        <f t="shared" si="90"/>
        <v>235.32855114671815</v>
      </c>
      <c r="G278" s="2">
        <f t="shared" si="91"/>
        <v>1545.9839789418604</v>
      </c>
      <c r="H278" s="2">
        <f t="shared" si="92"/>
        <v>69821.400334437043</v>
      </c>
      <c r="I278" s="2"/>
      <c r="N278" s="2">
        <f t="shared" si="93"/>
        <v>265.34319155851693</v>
      </c>
      <c r="O278" s="4">
        <f t="shared" si="94"/>
        <v>951.37475627191418</v>
      </c>
      <c r="P278" s="2">
        <f t="shared" si="95"/>
        <v>79518.459586475597</v>
      </c>
    </row>
    <row r="279" spans="1:16">
      <c r="A279">
        <v>263</v>
      </c>
      <c r="B279" s="1">
        <f t="shared" si="87"/>
        <v>394.6103556979005</v>
      </c>
      <c r="C279" s="4">
        <f t="shared" si="88"/>
        <v>1427.0621344078713</v>
      </c>
      <c r="D279" s="2">
        <f t="shared" si="89"/>
        <v>118245.23760100806</v>
      </c>
      <c r="F279" s="1">
        <f t="shared" si="90"/>
        <v>230.99246610642922</v>
      </c>
      <c r="G279" s="2">
        <f t="shared" si="91"/>
        <v>1545.9839789418604</v>
      </c>
      <c r="H279" s="2">
        <f t="shared" si="92"/>
        <v>68506.40882160161</v>
      </c>
      <c r="I279" s="2"/>
      <c r="N279" s="2">
        <f t="shared" si="93"/>
        <v>263.07357046525675</v>
      </c>
      <c r="O279" s="4">
        <f t="shared" si="94"/>
        <v>951.37475627191418</v>
      </c>
      <c r="P279" s="2">
        <f t="shared" si="95"/>
        <v>78830.158400668952</v>
      </c>
    </row>
    <row r="280" spans="1:16">
      <c r="A280">
        <v>264</v>
      </c>
      <c r="B280" s="1">
        <f t="shared" si="87"/>
        <v>391.19466106333499</v>
      </c>
      <c r="C280" s="4">
        <f t="shared" si="88"/>
        <v>1427.0621344078713</v>
      </c>
      <c r="D280" s="2">
        <f t="shared" si="89"/>
        <v>117209.37012766353</v>
      </c>
      <c r="F280" s="1">
        <f t="shared" si="90"/>
        <v>226.64203585146529</v>
      </c>
      <c r="G280" s="2">
        <f t="shared" si="91"/>
        <v>1545.9839789418604</v>
      </c>
      <c r="H280" s="2">
        <f t="shared" si="92"/>
        <v>67187.066878511207</v>
      </c>
      <c r="I280" s="2"/>
      <c r="N280" s="2">
        <f t="shared" si="93"/>
        <v>260.79644070887974</v>
      </c>
      <c r="O280" s="4">
        <f t="shared" si="94"/>
        <v>951.37475627191418</v>
      </c>
      <c r="P280" s="2">
        <f t="shared" si="95"/>
        <v>78139.580085105918</v>
      </c>
    </row>
    <row r="281" spans="1:16">
      <c r="A281">
        <v>265</v>
      </c>
      <c r="B281" s="1">
        <f t="shared" si="87"/>
        <v>387.76766617235347</v>
      </c>
      <c r="C281" s="4">
        <f t="shared" si="88"/>
        <v>1427.0621344078713</v>
      </c>
      <c r="D281" s="2">
        <f t="shared" si="89"/>
        <v>116170.07565942801</v>
      </c>
      <c r="F281" s="1">
        <f t="shared" si="90"/>
        <v>222.27721292307456</v>
      </c>
      <c r="G281" s="2">
        <f t="shared" si="91"/>
        <v>1545.9839789418604</v>
      </c>
      <c r="H281" s="2">
        <f t="shared" si="92"/>
        <v>65863.360112492417</v>
      </c>
      <c r="I281" s="2"/>
      <c r="N281" s="2">
        <f t="shared" si="93"/>
        <v>258.51177744822542</v>
      </c>
      <c r="O281" s="4">
        <f t="shared" si="94"/>
        <v>951.37475627191418</v>
      </c>
      <c r="P281" s="2">
        <f t="shared" si="95"/>
        <v>77446.717106282231</v>
      </c>
    </row>
    <row r="282" spans="1:16">
      <c r="A282">
        <v>266</v>
      </c>
      <c r="B282" s="1">
        <f t="shared" si="87"/>
        <v>384.32933363994101</v>
      </c>
      <c r="C282" s="4">
        <f t="shared" si="88"/>
        <v>1427.0621344078713</v>
      </c>
      <c r="D282" s="2">
        <f t="shared" si="89"/>
        <v>115127.34285866008</v>
      </c>
      <c r="F282" s="1">
        <f t="shared" si="90"/>
        <v>217.89794970549573</v>
      </c>
      <c r="G282" s="2">
        <f t="shared" si="91"/>
        <v>1545.9839789418604</v>
      </c>
      <c r="H282" s="2">
        <f t="shared" si="92"/>
        <v>64535.274083256052</v>
      </c>
      <c r="I282" s="2"/>
      <c r="N282" s="2">
        <f t="shared" si="93"/>
        <v>256.21955575995037</v>
      </c>
      <c r="O282" s="4">
        <f t="shared" si="94"/>
        <v>951.37475627191418</v>
      </c>
      <c r="P282" s="2">
        <f t="shared" si="95"/>
        <v>76751.561905770272</v>
      </c>
    </row>
    <row r="283" spans="1:16">
      <c r="A283">
        <v>267</v>
      </c>
      <c r="B283" s="1">
        <f t="shared" si="87"/>
        <v>380.87962595740038</v>
      </c>
      <c r="C283" s="4">
        <f t="shared" si="88"/>
        <v>1427.0621344078713</v>
      </c>
      <c r="D283" s="2">
        <f t="shared" si="89"/>
        <v>114081.16035020961</v>
      </c>
      <c r="F283" s="1">
        <f t="shared" si="90"/>
        <v>213.50419842543877</v>
      </c>
      <c r="G283" s="2">
        <f t="shared" si="91"/>
        <v>1545.9839789418604</v>
      </c>
      <c r="H283" s="2">
        <f t="shared" si="92"/>
        <v>63202.794302739632</v>
      </c>
      <c r="I283" s="2"/>
      <c r="N283" s="2">
        <f t="shared" si="93"/>
        <v>253.91975063825666</v>
      </c>
      <c r="O283" s="4">
        <f t="shared" si="94"/>
        <v>951.37475627191418</v>
      </c>
      <c r="P283" s="2">
        <f t="shared" si="95"/>
        <v>76054.106900136627</v>
      </c>
    </row>
    <row r="284" spans="1:16">
      <c r="A284">
        <v>268</v>
      </c>
      <c r="B284" s="1">
        <f t="shared" si="87"/>
        <v>377.41850549194345</v>
      </c>
      <c r="C284" s="4">
        <f t="shared" si="88"/>
        <v>1427.0621344078713</v>
      </c>
      <c r="D284" s="2">
        <f t="shared" si="89"/>
        <v>113031.51672129368</v>
      </c>
      <c r="F284" s="1">
        <f t="shared" si="90"/>
        <v>209.09591115156363</v>
      </c>
      <c r="G284" s="2">
        <f t="shared" si="91"/>
        <v>1545.9839789418604</v>
      </c>
      <c r="H284" s="2">
        <f t="shared" si="92"/>
        <v>61865.906234949332</v>
      </c>
      <c r="I284" s="2"/>
      <c r="N284" s="2">
        <f t="shared" si="93"/>
        <v>251.61233699461866</v>
      </c>
      <c r="O284" s="4">
        <f t="shared" si="94"/>
        <v>951.37475627191418</v>
      </c>
      <c r="P284" s="2">
        <f t="shared" si="95"/>
        <v>75354.344480859334</v>
      </c>
    </row>
    <row r="285" spans="1:16">
      <c r="A285">
        <v>269</v>
      </c>
      <c r="B285" s="1">
        <f t="shared" si="87"/>
        <v>373.9459344862799</v>
      </c>
      <c r="C285" s="4">
        <f t="shared" si="88"/>
        <v>1427.0621344078713</v>
      </c>
      <c r="D285" s="2">
        <f t="shared" si="89"/>
        <v>111978.4005213721</v>
      </c>
      <c r="F285" s="1">
        <f t="shared" si="90"/>
        <v>204.67303979395737</v>
      </c>
      <c r="G285" s="2">
        <f t="shared" si="91"/>
        <v>1545.9839789418604</v>
      </c>
      <c r="H285" s="2">
        <f t="shared" si="92"/>
        <v>60524.595295801431</v>
      </c>
      <c r="I285" s="2"/>
      <c r="N285" s="2">
        <f t="shared" si="93"/>
        <v>249.29728965750962</v>
      </c>
      <c r="O285" s="4">
        <f t="shared" si="94"/>
        <v>951.37475627191418</v>
      </c>
      <c r="P285" s="2">
        <f t="shared" si="95"/>
        <v>74652.267014244935</v>
      </c>
    </row>
    <row r="286" spans="1:16">
      <c r="A286">
        <v>270</v>
      </c>
      <c r="B286" s="1">
        <f t="shared" si="87"/>
        <v>370.46187505820603</v>
      </c>
      <c r="C286" s="4">
        <f t="shared" si="88"/>
        <v>1427.0621344078713</v>
      </c>
      <c r="D286" s="2">
        <f t="shared" si="89"/>
        <v>110921.80026202243</v>
      </c>
      <c r="F286" s="1">
        <f t="shared" si="90"/>
        <v>200.23553610360975</v>
      </c>
      <c r="G286" s="2">
        <f t="shared" si="91"/>
        <v>1545.9839789418604</v>
      </c>
      <c r="H286" s="2">
        <f t="shared" si="92"/>
        <v>59178.846852963179</v>
      </c>
      <c r="I286" s="2"/>
      <c r="N286" s="2">
        <f t="shared" si="93"/>
        <v>246.97458337212697</v>
      </c>
      <c r="O286" s="4">
        <f t="shared" si="94"/>
        <v>951.37475627191418</v>
      </c>
      <c r="P286" s="2">
        <f t="shared" si="95"/>
        <v>73947.866841345152</v>
      </c>
    </row>
    <row r="287" spans="1:16">
      <c r="A287">
        <v>271</v>
      </c>
      <c r="B287" s="1">
        <f t="shared" si="87"/>
        <v>366.96628920019089</v>
      </c>
      <c r="C287" s="4">
        <f t="shared" si="88"/>
        <v>1427.0621344078713</v>
      </c>
      <c r="D287" s="2">
        <f t="shared" si="89"/>
        <v>109861.70441681475</v>
      </c>
      <c r="F287" s="1">
        <f t="shared" si="90"/>
        <v>195.78335167188652</v>
      </c>
      <c r="G287" s="2">
        <f t="shared" si="91"/>
        <v>1545.9839789418604</v>
      </c>
      <c r="H287" s="2">
        <f t="shared" si="92"/>
        <v>57828.646225693206</v>
      </c>
      <c r="I287" s="2"/>
      <c r="N287" s="2">
        <f t="shared" si="93"/>
        <v>244.64419280011688</v>
      </c>
      <c r="O287" s="4">
        <f t="shared" si="94"/>
        <v>951.37475627191418</v>
      </c>
      <c r="P287" s="2">
        <f t="shared" si="95"/>
        <v>73241.13627787336</v>
      </c>
    </row>
    <row r="288" spans="1:16">
      <c r="A288">
        <v>272</v>
      </c>
      <c r="B288" s="1">
        <f t="shared" si="87"/>
        <v>363.45913877896214</v>
      </c>
      <c r="C288" s="4">
        <f t="shared" si="88"/>
        <v>1427.0621344078713</v>
      </c>
      <c r="D288" s="2">
        <f t="shared" si="89"/>
        <v>108798.10142118584</v>
      </c>
      <c r="F288" s="1">
        <f t="shared" si="90"/>
        <v>191.31643793000168</v>
      </c>
      <c r="G288" s="2">
        <f t="shared" si="91"/>
        <v>1545.9839789418604</v>
      </c>
      <c r="H288" s="2">
        <f t="shared" si="92"/>
        <v>56473.978684681344</v>
      </c>
      <c r="I288" s="2"/>
      <c r="N288" s="2">
        <f t="shared" si="93"/>
        <v>242.30609251929772</v>
      </c>
      <c r="O288" s="4">
        <f t="shared" si="94"/>
        <v>951.37475627191418</v>
      </c>
      <c r="P288" s="2">
        <f t="shared" si="95"/>
        <v>72532.067614120751</v>
      </c>
    </row>
    <row r="289" spans="1:16">
      <c r="A289">
        <v>273</v>
      </c>
      <c r="B289" s="1">
        <f t="shared" si="87"/>
        <v>359.94038553508977</v>
      </c>
      <c r="C289" s="4">
        <f t="shared" si="88"/>
        <v>1427.0621344078713</v>
      </c>
      <c r="D289" s="2">
        <f t="shared" si="89"/>
        <v>107730.97967231306</v>
      </c>
      <c r="F289" s="1">
        <f t="shared" si="90"/>
        <v>186.83474614848743</v>
      </c>
      <c r="G289" s="2">
        <f t="shared" si="91"/>
        <v>1545.9839789418604</v>
      </c>
      <c r="H289" s="2">
        <f t="shared" si="92"/>
        <v>55114.82945188797</v>
      </c>
      <c r="I289" s="2"/>
      <c r="N289" s="2">
        <f t="shared" si="93"/>
        <v>239.96025702338281</v>
      </c>
      <c r="O289" s="4">
        <f t="shared" si="94"/>
        <v>951.37475627191418</v>
      </c>
      <c r="P289" s="2">
        <f t="shared" si="95"/>
        <v>71820.653114872228</v>
      </c>
    </row>
    <row r="290" spans="1:16">
      <c r="A290">
        <v>274</v>
      </c>
      <c r="B290" s="1">
        <f t="shared" si="87"/>
        <v>356.40999108256898</v>
      </c>
      <c r="C290" s="4">
        <f t="shared" si="88"/>
        <v>1427.0621344078713</v>
      </c>
      <c r="D290" s="2">
        <f t="shared" si="89"/>
        <v>106660.32752898776</v>
      </c>
      <c r="F290" s="1">
        <f t="shared" si="90"/>
        <v>182.33822743666269</v>
      </c>
      <c r="G290" s="2">
        <f t="shared" si="91"/>
        <v>1545.9839789418604</v>
      </c>
      <c r="H290" s="2">
        <f t="shared" si="92"/>
        <v>53751.183700382768</v>
      </c>
      <c r="I290" s="2"/>
      <c r="N290" s="2">
        <f t="shared" si="93"/>
        <v>237.60666072170227</v>
      </c>
      <c r="O290" s="4">
        <f t="shared" si="94"/>
        <v>951.37475627191418</v>
      </c>
      <c r="P290" s="2">
        <f t="shared" si="95"/>
        <v>71106.885019322028</v>
      </c>
    </row>
    <row r="291" spans="1:16">
      <c r="A291">
        <v>275</v>
      </c>
      <c r="B291" s="1">
        <f t="shared" si="87"/>
        <v>352.86791690840118</v>
      </c>
      <c r="C291" s="4">
        <f t="shared" si="88"/>
        <v>1427.0621344078713</v>
      </c>
      <c r="D291" s="2">
        <f t="shared" si="89"/>
        <v>105586.1333114883</v>
      </c>
      <c r="F291" s="1">
        <f t="shared" si="90"/>
        <v>177.82683274209967</v>
      </c>
      <c r="G291" s="2">
        <f t="shared" si="91"/>
        <v>1545.9839789418604</v>
      </c>
      <c r="H291" s="2">
        <f t="shared" si="92"/>
        <v>52383.026554183009</v>
      </c>
      <c r="I291" s="2"/>
      <c r="N291" s="2">
        <f t="shared" si="93"/>
        <v>235.24527793892369</v>
      </c>
      <c r="O291" s="4">
        <f t="shared" si="94"/>
        <v>951.37475627191418</v>
      </c>
      <c r="P291" s="2">
        <f t="shared" si="95"/>
        <v>70390.755540989048</v>
      </c>
    </row>
    <row r="292" spans="1:16">
      <c r="A292">
        <v>276</v>
      </c>
      <c r="B292" s="1">
        <f t="shared" si="87"/>
        <v>349.31412437217381</v>
      </c>
      <c r="C292" s="4">
        <f t="shared" si="88"/>
        <v>1427.0621344078713</v>
      </c>
      <c r="D292" s="2">
        <f t="shared" si="89"/>
        <v>104508.38530145261</v>
      </c>
      <c r="F292" s="1">
        <f t="shared" si="90"/>
        <v>173.30051285008878</v>
      </c>
      <c r="G292" s="2">
        <f t="shared" si="91"/>
        <v>1545.9839789418604</v>
      </c>
      <c r="H292" s="2">
        <f t="shared" si="92"/>
        <v>51010.343088091235</v>
      </c>
      <c r="I292" s="2"/>
      <c r="N292" s="2">
        <f t="shared" si="93"/>
        <v>232.87608291477207</v>
      </c>
      <c r="O292" s="4">
        <f t="shared" si="94"/>
        <v>951.37475627191418</v>
      </c>
      <c r="P292" s="2">
        <f t="shared" si="95"/>
        <v>69672.256867631906</v>
      </c>
    </row>
    <row r="293" spans="1:16">
      <c r="A293">
        <v>277</v>
      </c>
      <c r="B293" s="1">
        <f t="shared" si="87"/>
        <v>345.7485747056391</v>
      </c>
      <c r="C293" s="4">
        <f t="shared" si="88"/>
        <v>1427.0621344078713</v>
      </c>
      <c r="D293" s="2">
        <f t="shared" si="89"/>
        <v>103427.07174175038</v>
      </c>
      <c r="F293" s="1">
        <f t="shared" si="90"/>
        <v>168.75921838310182</v>
      </c>
      <c r="G293" s="2">
        <f t="shared" si="91"/>
        <v>1545.9839789418604</v>
      </c>
      <c r="H293" s="2">
        <f t="shared" si="92"/>
        <v>49633.118327532473</v>
      </c>
      <c r="I293" s="2"/>
      <c r="N293" s="2">
        <f t="shared" si="93"/>
        <v>230.4990498037489</v>
      </c>
      <c r="O293" s="4">
        <f t="shared" si="94"/>
        <v>951.37475627191418</v>
      </c>
      <c r="P293" s="2">
        <f t="shared" si="95"/>
        <v>68951.38116116375</v>
      </c>
    </row>
    <row r="294" spans="1:16">
      <c r="A294">
        <v>278</v>
      </c>
      <c r="B294" s="1">
        <f t="shared" si="87"/>
        <v>342.17122901229078</v>
      </c>
      <c r="C294" s="4">
        <f t="shared" si="88"/>
        <v>1427.0621344078713</v>
      </c>
      <c r="D294" s="2">
        <f t="shared" si="89"/>
        <v>102342.1808363548</v>
      </c>
      <c r="F294" s="1">
        <f t="shared" si="90"/>
        <v>164.20289980025328</v>
      </c>
      <c r="G294" s="2">
        <f t="shared" si="91"/>
        <v>1545.9839789418604</v>
      </c>
      <c r="H294" s="2">
        <f t="shared" si="92"/>
        <v>48251.337248390861</v>
      </c>
      <c r="I294" s="2"/>
      <c r="N294" s="2">
        <f t="shared" si="93"/>
        <v>228.11415267485006</v>
      </c>
      <c r="O294" s="4">
        <f t="shared" si="94"/>
        <v>951.37475627191418</v>
      </c>
      <c r="P294" s="2">
        <f t="shared" si="95"/>
        <v>68228.120557566697</v>
      </c>
    </row>
    <row r="295" spans="1:16">
      <c r="A295">
        <v>279</v>
      </c>
      <c r="B295" s="1">
        <f t="shared" si="87"/>
        <v>338.58204826694049</v>
      </c>
      <c r="C295" s="4">
        <f t="shared" si="88"/>
        <v>1427.0621344078713</v>
      </c>
      <c r="D295" s="2">
        <f t="shared" si="89"/>
        <v>101253.70075021387</v>
      </c>
      <c r="F295" s="1">
        <f t="shared" si="90"/>
        <v>159.63150739675976</v>
      </c>
      <c r="G295" s="2">
        <f t="shared" si="91"/>
        <v>1545.9839789418604</v>
      </c>
      <c r="H295" s="2">
        <f t="shared" si="92"/>
        <v>46864.984776845755</v>
      </c>
      <c r="I295" s="2"/>
      <c r="N295" s="2">
        <f t="shared" si="93"/>
        <v>225.72136551128315</v>
      </c>
      <c r="O295" s="4">
        <f t="shared" si="94"/>
        <v>951.37475627191418</v>
      </c>
      <c r="P295" s="2">
        <f t="shared" si="95"/>
        <v>67502.467166806076</v>
      </c>
    </row>
    <row r="296" spans="1:16">
      <c r="A296">
        <v>280</v>
      </c>
      <c r="B296" s="1">
        <f t="shared" si="87"/>
        <v>334.9809933152909</v>
      </c>
      <c r="C296" s="4">
        <f t="shared" si="88"/>
        <v>1427.0621344078713</v>
      </c>
      <c r="D296" s="2">
        <f t="shared" si="89"/>
        <v>100161.61960912129</v>
      </c>
      <c r="F296" s="1">
        <f t="shared" si="90"/>
        <v>155.04499130339804</v>
      </c>
      <c r="G296" s="2">
        <f t="shared" si="91"/>
        <v>1545.9839789418604</v>
      </c>
      <c r="H296" s="2">
        <f t="shared" si="92"/>
        <v>45474.045789207288</v>
      </c>
      <c r="I296" s="2"/>
      <c r="N296" s="2">
        <f t="shared" si="93"/>
        <v>223.32066221018343</v>
      </c>
      <c r="O296" s="4">
        <f t="shared" si="94"/>
        <v>951.37475627191418</v>
      </c>
      <c r="P296" s="2">
        <f t="shared" si="95"/>
        <v>66774.413072744355</v>
      </c>
    </row>
    <row r="297" spans="1:16">
      <c r="A297">
        <v>281</v>
      </c>
      <c r="B297" s="1">
        <f t="shared" si="87"/>
        <v>331.36802487350957</v>
      </c>
      <c r="C297" s="4">
        <f t="shared" si="88"/>
        <v>1427.0621344078713</v>
      </c>
      <c r="D297" s="2">
        <f t="shared" si="89"/>
        <v>99065.925499586927</v>
      </c>
      <c r="F297" s="1">
        <f t="shared" si="90"/>
        <v>150.44330148596077</v>
      </c>
      <c r="G297" s="2">
        <f t="shared" si="91"/>
        <v>1545.9839789418604</v>
      </c>
      <c r="H297" s="2">
        <f t="shared" si="92"/>
        <v>44078.505111751387</v>
      </c>
      <c r="I297" s="2"/>
      <c r="N297" s="2">
        <f t="shared" si="93"/>
        <v>220.91201658232924</v>
      </c>
      <c r="O297" s="4">
        <f t="shared" si="94"/>
        <v>951.37475627191418</v>
      </c>
      <c r="P297" s="2">
        <f t="shared" si="95"/>
        <v>66043.950333054774</v>
      </c>
    </row>
    <row r="298" spans="1:16">
      <c r="A298">
        <v>282</v>
      </c>
      <c r="B298" s="1">
        <f t="shared" si="87"/>
        <v>327.74310352780009</v>
      </c>
      <c r="C298" s="4">
        <f t="shared" si="88"/>
        <v>1427.0621344078713</v>
      </c>
      <c r="D298" s="2">
        <f t="shared" si="89"/>
        <v>97966.606468706857</v>
      </c>
      <c r="F298" s="1">
        <f t="shared" si="90"/>
        <v>145.82638774471084</v>
      </c>
      <c r="G298" s="2">
        <f t="shared" si="91"/>
        <v>1545.9839789418604</v>
      </c>
      <c r="H298" s="2">
        <f t="shared" si="92"/>
        <v>42678.347520554235</v>
      </c>
      <c r="I298" s="2"/>
      <c r="N298" s="2">
        <f t="shared" si="93"/>
        <v>218.4954023518562</v>
      </c>
      <c r="O298" s="4">
        <f t="shared" si="94"/>
        <v>951.37475627191418</v>
      </c>
      <c r="P298" s="2">
        <f t="shared" si="95"/>
        <v>65311.070979134711</v>
      </c>
    </row>
    <row r="299" spans="1:16">
      <c r="A299">
        <v>283</v>
      </c>
      <c r="B299" s="1">
        <f t="shared" si="87"/>
        <v>324.10618973397186</v>
      </c>
      <c r="C299" s="4">
        <f t="shared" si="88"/>
        <v>1427.0621344078713</v>
      </c>
      <c r="D299" s="2">
        <f t="shared" si="89"/>
        <v>96863.650524032957</v>
      </c>
      <c r="F299" s="1">
        <f t="shared" si="90"/>
        <v>141.1941997138336</v>
      </c>
      <c r="G299" s="2">
        <f t="shared" si="91"/>
        <v>1545.9839789418604</v>
      </c>
      <c r="H299" s="2">
        <f t="shared" si="92"/>
        <v>41273.557741326207</v>
      </c>
      <c r="I299" s="2"/>
      <c r="N299" s="2">
        <f t="shared" si="93"/>
        <v>216.07079315597068</v>
      </c>
      <c r="O299" s="4">
        <f t="shared" si="94"/>
        <v>951.37475627191418</v>
      </c>
      <c r="P299" s="2">
        <f t="shared" si="95"/>
        <v>64575.76701601877</v>
      </c>
    </row>
    <row r="300" spans="1:16">
      <c r="A300">
        <v>284</v>
      </c>
      <c r="B300" s="1">
        <f t="shared" si="87"/>
        <v>320.45724381700904</v>
      </c>
      <c r="C300" s="4">
        <f t="shared" si="88"/>
        <v>1427.0621344078713</v>
      </c>
      <c r="D300" s="2">
        <f t="shared" si="89"/>
        <v>95757.045633442103</v>
      </c>
      <c r="F300" s="1">
        <f t="shared" si="90"/>
        <v>136.54668686088755</v>
      </c>
      <c r="G300" s="2">
        <f t="shared" si="91"/>
        <v>1545.9839789418604</v>
      </c>
      <c r="H300" s="2">
        <f t="shared" si="92"/>
        <v>39864.120449245231</v>
      </c>
      <c r="I300" s="2"/>
      <c r="N300" s="2">
        <f t="shared" si="93"/>
        <v>213.63816254466209</v>
      </c>
      <c r="O300" s="4">
        <f t="shared" si="94"/>
        <v>951.37475627191418</v>
      </c>
      <c r="P300" s="2">
        <f t="shared" si="95"/>
        <v>63838.030422291515</v>
      </c>
    </row>
    <row r="301" spans="1:16">
      <c r="A301">
        <v>285</v>
      </c>
      <c r="B301" s="1">
        <f t="shared" si="87"/>
        <v>316.79622597063764</v>
      </c>
      <c r="C301" s="4">
        <f t="shared" si="88"/>
        <v>1427.0621344078713</v>
      </c>
      <c r="D301" s="2">
        <f t="shared" si="89"/>
        <v>94646.779725004875</v>
      </c>
      <c r="F301" s="1">
        <f t="shared" si="90"/>
        <v>131.88379848625297</v>
      </c>
      <c r="G301" s="2">
        <f t="shared" si="91"/>
        <v>1545.9839789418604</v>
      </c>
      <c r="H301" s="2">
        <f t="shared" si="92"/>
        <v>38450.020268789624</v>
      </c>
      <c r="I301" s="2"/>
      <c r="N301" s="2">
        <f t="shared" si="93"/>
        <v>211.19748398041443</v>
      </c>
      <c r="O301" s="4">
        <f t="shared" si="94"/>
        <v>951.37475627191418</v>
      </c>
      <c r="P301" s="2">
        <f t="shared" si="95"/>
        <v>63097.853150000017</v>
      </c>
    </row>
    <row r="302" spans="1:16">
      <c r="A302">
        <v>286</v>
      </c>
      <c r="B302" s="1">
        <f t="shared" si="87"/>
        <v>313.12309625689113</v>
      </c>
      <c r="C302" s="4">
        <f t="shared" si="88"/>
        <v>1427.0621344078713</v>
      </c>
      <c r="D302" s="2">
        <f t="shared" si="89"/>
        <v>93532.840686853902</v>
      </c>
      <c r="F302" s="1">
        <f t="shared" si="90"/>
        <v>127.205483722579</v>
      </c>
      <c r="G302" s="2">
        <f t="shared" si="91"/>
        <v>1545.9839789418604</v>
      </c>
      <c r="H302" s="2">
        <f t="shared" si="92"/>
        <v>37031.241773570342</v>
      </c>
      <c r="I302" s="2"/>
      <c r="N302" s="2">
        <f t="shared" si="93"/>
        <v>208.74873083791672</v>
      </c>
      <c r="O302" s="4">
        <f t="shared" si="94"/>
        <v>951.37475627191418</v>
      </c>
      <c r="P302" s="2">
        <f t="shared" si="95"/>
        <v>62355.227124566016</v>
      </c>
    </row>
    <row r="303" spans="1:16">
      <c r="A303">
        <v>287</v>
      </c>
      <c r="B303" s="1">
        <f t="shared" si="87"/>
        <v>309.43781460567499</v>
      </c>
      <c r="C303" s="4">
        <f t="shared" si="88"/>
        <v>1427.0621344078713</v>
      </c>
      <c r="D303" s="2">
        <f t="shared" si="89"/>
        <v>92415.216367051704</v>
      </c>
      <c r="F303" s="1">
        <f t="shared" si="90"/>
        <v>122.51169153422855</v>
      </c>
      <c r="G303" s="2">
        <f t="shared" si="91"/>
        <v>1545.9839789418604</v>
      </c>
      <c r="H303" s="2">
        <f t="shared" si="92"/>
        <v>35607.76948616271</v>
      </c>
      <c r="I303" s="2"/>
      <c r="N303" s="2">
        <f t="shared" si="93"/>
        <v>206.29187640377256</v>
      </c>
      <c r="O303" s="4">
        <f t="shared" si="94"/>
        <v>951.37475627191418</v>
      </c>
      <c r="P303" s="2">
        <f t="shared" si="95"/>
        <v>61610.144244697876</v>
      </c>
    </row>
    <row r="304" spans="1:16">
      <c r="A304">
        <v>288</v>
      </c>
      <c r="B304" s="1">
        <f t="shared" si="87"/>
        <v>305.74034081432939</v>
      </c>
      <c r="C304" s="4">
        <f t="shared" si="88"/>
        <v>1427.0621344078713</v>
      </c>
      <c r="D304" s="2">
        <f t="shared" si="89"/>
        <v>91293.894573458165</v>
      </c>
      <c r="F304" s="1">
        <f t="shared" si="90"/>
        <v>117.80237071672163</v>
      </c>
      <c r="G304" s="2">
        <f t="shared" si="91"/>
        <v>1545.9839789418604</v>
      </c>
      <c r="H304" s="2">
        <f t="shared" si="92"/>
        <v>34179.587877937571</v>
      </c>
      <c r="I304" s="2"/>
      <c r="N304" s="2">
        <f t="shared" si="93"/>
        <v>203.8268938762088</v>
      </c>
      <c r="O304" s="4">
        <f t="shared" si="94"/>
        <v>951.37475627191418</v>
      </c>
      <c r="P304" s="2">
        <f t="shared" si="95"/>
        <v>60862.596382302174</v>
      </c>
    </row>
    <row r="305" spans="1:16">
      <c r="A305">
        <v>289</v>
      </c>
      <c r="B305" s="1">
        <f t="shared" si="87"/>
        <v>302.03063454719074</v>
      </c>
      <c r="C305" s="4">
        <f t="shared" si="88"/>
        <v>1427.0621344078713</v>
      </c>
      <c r="D305" s="2">
        <f t="shared" si="89"/>
        <v>90168.863073597488</v>
      </c>
      <c r="F305" s="1">
        <f t="shared" si="90"/>
        <v>113.07746989617679</v>
      </c>
      <c r="G305" s="2">
        <f t="shared" si="91"/>
        <v>1545.9839789418604</v>
      </c>
      <c r="H305" s="2">
        <f t="shared" si="92"/>
        <v>32746.681368891885</v>
      </c>
      <c r="I305" s="2"/>
      <c r="N305" s="2">
        <f t="shared" si="93"/>
        <v>201.35375636478304</v>
      </c>
      <c r="O305" s="4">
        <f t="shared" si="94"/>
        <v>951.37475627191418</v>
      </c>
      <c r="P305" s="2">
        <f t="shared" si="95"/>
        <v>60112.575382395044</v>
      </c>
    </row>
    <row r="306" spans="1:16">
      <c r="A306">
        <v>290</v>
      </c>
      <c r="B306" s="1">
        <f t="shared" si="87"/>
        <v>298.30865533515168</v>
      </c>
      <c r="C306" s="4">
        <f t="shared" si="88"/>
        <v>1427.0621344078713</v>
      </c>
      <c r="D306" s="2">
        <f t="shared" si="89"/>
        <v>89040.109594524765</v>
      </c>
      <c r="F306" s="1">
        <f t="shared" si="90"/>
        <v>108.33693752875065</v>
      </c>
      <c r="G306" s="2">
        <f t="shared" si="91"/>
        <v>1545.9839789418604</v>
      </c>
      <c r="H306" s="2">
        <f t="shared" si="92"/>
        <v>31309.034327478774</v>
      </c>
      <c r="I306" s="2"/>
      <c r="N306" s="2">
        <f t="shared" si="93"/>
        <v>198.87243689009026</v>
      </c>
      <c r="O306" s="4">
        <f t="shared" si="94"/>
        <v>951.37475627191418</v>
      </c>
      <c r="P306" s="2">
        <f t="shared" si="95"/>
        <v>59360.073063013217</v>
      </c>
    </row>
    <row r="307" spans="1:16">
      <c r="A307">
        <v>291</v>
      </c>
      <c r="B307" s="1">
        <f t="shared" si="87"/>
        <v>294.57436257521942</v>
      </c>
      <c r="C307" s="4">
        <f t="shared" si="88"/>
        <v>1427.0621344078713</v>
      </c>
      <c r="D307" s="2">
        <f t="shared" si="89"/>
        <v>87907.621822692119</v>
      </c>
      <c r="F307" s="1">
        <f t="shared" si="90"/>
        <v>103.58072190007562</v>
      </c>
      <c r="G307" s="2">
        <f t="shared" si="91"/>
        <v>1545.9839789418604</v>
      </c>
      <c r="H307" s="2">
        <f t="shared" si="92"/>
        <v>29866.631070436986</v>
      </c>
      <c r="I307" s="2"/>
      <c r="N307" s="2">
        <f t="shared" si="93"/>
        <v>196.3829083834687</v>
      </c>
      <c r="O307" s="4">
        <f t="shared" si="94"/>
        <v>951.37475627191418</v>
      </c>
      <c r="P307" s="2">
        <f t="shared" si="95"/>
        <v>58605.081215124774</v>
      </c>
    </row>
    <row r="308" spans="1:16">
      <c r="A308">
        <v>292</v>
      </c>
      <c r="B308" s="1">
        <f t="shared" si="87"/>
        <v>290.82771553007308</v>
      </c>
      <c r="C308" s="4">
        <f t="shared" si="88"/>
        <v>1427.0621344078713</v>
      </c>
      <c r="D308" s="2">
        <f t="shared" si="89"/>
        <v>86771.387403814326</v>
      </c>
      <c r="F308" s="1">
        <f t="shared" si="90"/>
        <v>98.808771124695696</v>
      </c>
      <c r="G308" s="2">
        <f t="shared" si="91"/>
        <v>1545.9839789418604</v>
      </c>
      <c r="H308" s="2">
        <f t="shared" si="92"/>
        <v>28419.45586261982</v>
      </c>
      <c r="I308" s="2"/>
      <c r="N308" s="2">
        <f t="shared" si="93"/>
        <v>193.88514368670448</v>
      </c>
      <c r="O308" s="4">
        <f t="shared" si="94"/>
        <v>951.37475627191418</v>
      </c>
      <c r="P308" s="2">
        <f t="shared" si="95"/>
        <v>57847.591602539564</v>
      </c>
    </row>
    <row r="309" spans="1:16">
      <c r="A309">
        <v>293</v>
      </c>
      <c r="B309" s="1">
        <f t="shared" si="87"/>
        <v>287.06867332761902</v>
      </c>
      <c r="C309" s="4">
        <f t="shared" si="88"/>
        <v>1427.0621344078713</v>
      </c>
      <c r="D309" s="2">
        <f t="shared" si="89"/>
        <v>85631.393942734081</v>
      </c>
      <c r="F309" s="1">
        <f t="shared" si="90"/>
        <v>94.021033145500567</v>
      </c>
      <c r="G309" s="2">
        <f t="shared" si="91"/>
        <v>1545.9839789418604</v>
      </c>
      <c r="H309" s="2">
        <f t="shared" si="92"/>
        <v>26967.492916823459</v>
      </c>
      <c r="I309" s="2"/>
      <c r="N309" s="2">
        <f t="shared" si="93"/>
        <v>191.37911555173505</v>
      </c>
      <c r="O309" s="4">
        <f t="shared" si="94"/>
        <v>951.37475627191418</v>
      </c>
      <c r="P309" s="2">
        <f t="shared" si="95"/>
        <v>57087.595961819381</v>
      </c>
    </row>
    <row r="310" spans="1:16">
      <c r="A310">
        <v>294</v>
      </c>
      <c r="B310" s="1">
        <f t="shared" si="87"/>
        <v>283.29719496054526</v>
      </c>
      <c r="C310" s="4">
        <f t="shared" si="88"/>
        <v>1427.0621344078713</v>
      </c>
      <c r="D310" s="2">
        <f t="shared" si="89"/>
        <v>84487.629003286755</v>
      </c>
      <c r="F310" s="1">
        <f t="shared" si="90"/>
        <v>89.217455733157621</v>
      </c>
      <c r="G310" s="2">
        <f t="shared" si="91"/>
        <v>1545.9839789418604</v>
      </c>
      <c r="H310" s="2">
        <f t="shared" si="92"/>
        <v>25510.726393614754</v>
      </c>
      <c r="I310" s="2"/>
      <c r="N310" s="2">
        <f t="shared" si="93"/>
        <v>188.86479664035244</v>
      </c>
      <c r="O310" s="4">
        <f t="shared" si="94"/>
        <v>951.37475627191418</v>
      </c>
      <c r="P310" s="2">
        <f t="shared" si="95"/>
        <v>56325.086002187818</v>
      </c>
    </row>
    <row r="311" spans="1:16">
      <c r="A311">
        <v>295</v>
      </c>
      <c r="B311" s="1">
        <f t="shared" si="87"/>
        <v>279.51323928587368</v>
      </c>
      <c r="C311" s="4">
        <f t="shared" si="88"/>
        <v>1427.0621344078713</v>
      </c>
      <c r="D311" s="2">
        <f t="shared" si="89"/>
        <v>83340.080108164766</v>
      </c>
      <c r="F311" s="1">
        <f t="shared" si="90"/>
        <v>84.397986485542148</v>
      </c>
      <c r="G311" s="2">
        <f t="shared" si="91"/>
        <v>1545.9839789418604</v>
      </c>
      <c r="H311" s="2">
        <f t="shared" si="92"/>
        <v>24049.140401158435</v>
      </c>
      <c r="I311" s="2"/>
      <c r="N311" s="2">
        <f t="shared" si="93"/>
        <v>186.34215952390468</v>
      </c>
      <c r="O311" s="4">
        <f t="shared" si="94"/>
        <v>951.37475627191418</v>
      </c>
      <c r="P311" s="2">
        <f t="shared" si="95"/>
        <v>55560.053405439809</v>
      </c>
    </row>
    <row r="312" spans="1:16">
      <c r="A312">
        <v>296</v>
      </c>
      <c r="B312" s="1">
        <f t="shared" si="87"/>
        <v>275.71676502451174</v>
      </c>
      <c r="C312" s="4">
        <f t="shared" si="88"/>
        <v>1427.0621344078713</v>
      </c>
      <c r="D312" s="2">
        <f t="shared" si="89"/>
        <v>82188.734738781408</v>
      </c>
      <c r="F312" s="1">
        <f t="shared" si="90"/>
        <v>79.562572827165823</v>
      </c>
      <c r="G312" s="2">
        <f t="shared" si="91"/>
        <v>1545.9839789418604</v>
      </c>
      <c r="H312" s="2">
        <f t="shared" si="92"/>
        <v>22582.718995043739</v>
      </c>
      <c r="I312" s="2"/>
      <c r="N312" s="2">
        <f t="shared" si="93"/>
        <v>183.81117668299669</v>
      </c>
      <c r="O312" s="4">
        <f t="shared" si="94"/>
        <v>951.37475627191418</v>
      </c>
      <c r="P312" s="2">
        <f t="shared" si="95"/>
        <v>54792.489825850891</v>
      </c>
    </row>
    <row r="313" spans="1:16">
      <c r="A313">
        <v>297</v>
      </c>
      <c r="B313" s="1">
        <f t="shared" si="87"/>
        <v>271.90773076080183</v>
      </c>
      <c r="C313" s="4">
        <f t="shared" si="88"/>
        <v>1427.0621344078713</v>
      </c>
      <c r="D313" s="2">
        <f t="shared" si="89"/>
        <v>81033.580335134335</v>
      </c>
      <c r="F313" s="1">
        <f t="shared" si="90"/>
        <v>74.71116200860304</v>
      </c>
      <c r="G313" s="2">
        <f t="shared" si="91"/>
        <v>1545.9839789418604</v>
      </c>
      <c r="H313" s="2">
        <f t="shared" si="92"/>
        <v>21111.44617811048</v>
      </c>
      <c r="I313" s="2"/>
      <c r="N313" s="2">
        <f t="shared" si="93"/>
        <v>181.27182050719003</v>
      </c>
      <c r="O313" s="4">
        <f t="shared" si="94"/>
        <v>951.37475627191418</v>
      </c>
      <c r="P313" s="2">
        <f t="shared" si="95"/>
        <v>54022.386890086163</v>
      </c>
    </row>
    <row r="314" spans="1:16">
      <c r="A314">
        <v>298</v>
      </c>
      <c r="B314" s="1">
        <f t="shared" si="87"/>
        <v>268.08609494206945</v>
      </c>
      <c r="C314" s="4">
        <f t="shared" si="88"/>
        <v>1427.0621344078713</v>
      </c>
      <c r="D314" s="2">
        <f t="shared" si="89"/>
        <v>79874.604295668541</v>
      </c>
      <c r="F314" s="1">
        <f t="shared" si="90"/>
        <v>69.8437011059155</v>
      </c>
      <c r="G314" s="2">
        <f t="shared" si="91"/>
        <v>1545.9839789418604</v>
      </c>
      <c r="H314" s="2">
        <f t="shared" si="92"/>
        <v>19635.305900274532</v>
      </c>
      <c r="I314" s="2"/>
      <c r="N314" s="2">
        <f t="shared" si="93"/>
        <v>178.72406329470172</v>
      </c>
      <c r="O314" s="4">
        <f t="shared" si="94"/>
        <v>951.37475627191418</v>
      </c>
      <c r="P314" s="2">
        <f t="shared" si="95"/>
        <v>53249.736197108949</v>
      </c>
    </row>
    <row r="315" spans="1:16">
      <c r="A315">
        <v>299</v>
      </c>
      <c r="B315" s="1">
        <f t="shared" si="87"/>
        <v>264.25181587817008</v>
      </c>
      <c r="C315" s="4">
        <f t="shared" si="88"/>
        <v>1427.0621344078713</v>
      </c>
      <c r="D315" s="2">
        <f t="shared" si="89"/>
        <v>78711.793977138848</v>
      </c>
      <c r="F315" s="1">
        <f t="shared" si="90"/>
        <v>64.96013702007491</v>
      </c>
      <c r="G315" s="2">
        <f t="shared" si="91"/>
        <v>1545.9839789418604</v>
      </c>
      <c r="H315" s="2">
        <f t="shared" si="92"/>
        <v>18154.282058352746</v>
      </c>
      <c r="I315" s="2"/>
      <c r="N315" s="2">
        <f t="shared" si="93"/>
        <v>176.1678772521021</v>
      </c>
      <c r="O315" s="4">
        <f t="shared" si="94"/>
        <v>951.37475627191418</v>
      </c>
      <c r="P315" s="2">
        <f t="shared" si="95"/>
        <v>52474.529318089139</v>
      </c>
    </row>
    <row r="316" spans="1:16">
      <c r="A316">
        <v>300</v>
      </c>
      <c r="B316" s="1">
        <f t="shared" si="87"/>
        <v>260.40485174103435</v>
      </c>
      <c r="C316" s="4">
        <f t="shared" si="88"/>
        <v>1427.0621344078713</v>
      </c>
      <c r="D316" s="2">
        <f t="shared" si="89"/>
        <v>77545.136694472021</v>
      </c>
      <c r="F316" s="1">
        <f t="shared" si="90"/>
        <v>60.060416476383665</v>
      </c>
      <c r="G316" s="2">
        <f t="shared" si="91"/>
        <v>1545.9839789418604</v>
      </c>
      <c r="H316" s="2">
        <f t="shared" si="92"/>
        <v>16668.358495887267</v>
      </c>
      <c r="I316" s="2"/>
      <c r="N316" s="2">
        <f t="shared" si="93"/>
        <v>173.60323449401156</v>
      </c>
      <c r="O316" s="4">
        <f t="shared" si="94"/>
        <v>951.37475627191418</v>
      </c>
      <c r="P316" s="2">
        <f t="shared" si="95"/>
        <v>51696.757796311234</v>
      </c>
    </row>
    <row r="317" spans="1:16">
      <c r="A317">
        <v>301</v>
      </c>
      <c r="B317" s="1">
        <f t="shared" si="87"/>
        <v>256.54516056421159</v>
      </c>
      <c r="C317" s="4">
        <f t="shared" si="88"/>
        <v>1427.0621344078713</v>
      </c>
      <c r="D317" s="2">
        <f t="shared" si="89"/>
        <v>76374.619720628369</v>
      </c>
      <c r="F317" s="1">
        <f t="shared" si="90"/>
        <v>55.144486023893705</v>
      </c>
      <c r="G317" s="2">
        <f t="shared" si="91"/>
        <v>1545.9839789418604</v>
      </c>
      <c r="H317" s="2">
        <f t="shared" si="92"/>
        <v>15177.5190029693</v>
      </c>
      <c r="I317" s="2"/>
      <c r="N317" s="2">
        <f t="shared" si="93"/>
        <v>171.03010704279632</v>
      </c>
      <c r="O317" s="4">
        <f t="shared" si="94"/>
        <v>951.37475627191418</v>
      </c>
      <c r="P317" s="2">
        <f t="shared" si="95"/>
        <v>50916.413147082116</v>
      </c>
    </row>
    <row r="318" spans="1:16">
      <c r="A318">
        <v>302</v>
      </c>
      <c r="B318" s="1">
        <f t="shared" si="87"/>
        <v>252.67270024241216</v>
      </c>
      <c r="C318" s="4">
        <f t="shared" si="88"/>
        <v>1427.0621344078713</v>
      </c>
      <c r="D318" s="2">
        <f t="shared" si="89"/>
        <v>75200.230286462916</v>
      </c>
      <c r="F318" s="1">
        <f t="shared" si="90"/>
        <v>50.212292034823435</v>
      </c>
      <c r="G318" s="2">
        <f t="shared" si="91"/>
        <v>1545.9839789418604</v>
      </c>
      <c r="H318" s="2">
        <f t="shared" si="92"/>
        <v>13681.747316062263</v>
      </c>
      <c r="I318" s="2"/>
      <c r="N318" s="2">
        <f t="shared" si="93"/>
        <v>168.44846682826332</v>
      </c>
      <c r="O318" s="4">
        <f t="shared" si="94"/>
        <v>951.37475627191418</v>
      </c>
      <c r="P318" s="2">
        <f t="shared" si="95"/>
        <v>50133.486857638462</v>
      </c>
    </row>
    <row r="319" spans="1:16">
      <c r="A319">
        <v>303</v>
      </c>
      <c r="B319" s="1">
        <f t="shared" si="87"/>
        <v>248.78742853104814</v>
      </c>
      <c r="C319" s="4">
        <f t="shared" si="88"/>
        <v>1427.0621344078713</v>
      </c>
      <c r="D319" s="2">
        <f t="shared" si="89"/>
        <v>74021.955580586102</v>
      </c>
      <c r="F319" s="1">
        <f t="shared" si="90"/>
        <v>45.263780703972657</v>
      </c>
      <c r="G319" s="2">
        <f t="shared" si="91"/>
        <v>1545.9839789418604</v>
      </c>
      <c r="H319" s="2">
        <f t="shared" si="92"/>
        <v>12181.027117824375</v>
      </c>
      <c r="I319" s="2"/>
      <c r="N319" s="2">
        <f t="shared" si="93"/>
        <v>165.85828568735391</v>
      </c>
      <c r="O319" s="4">
        <f t="shared" si="94"/>
        <v>951.37475627191418</v>
      </c>
      <c r="P319" s="2">
        <f t="shared" si="95"/>
        <v>49347.970387053902</v>
      </c>
    </row>
    <row r="320" spans="1:16">
      <c r="A320">
        <v>304</v>
      </c>
      <c r="B320" s="1">
        <f t="shared" si="87"/>
        <v>244.88930304577232</v>
      </c>
      <c r="C320" s="4">
        <f t="shared" si="88"/>
        <v>1427.0621344078713</v>
      </c>
      <c r="D320" s="2">
        <f t="shared" si="89"/>
        <v>72839.782749224003</v>
      </c>
      <c r="F320" s="1">
        <f t="shared" si="90"/>
        <v>40.298898048135641</v>
      </c>
      <c r="G320" s="2">
        <f t="shared" si="91"/>
        <v>1545.9839789418604</v>
      </c>
      <c r="H320" s="2">
        <f t="shared" si="92"/>
        <v>10675.34203693065</v>
      </c>
      <c r="I320" s="2"/>
      <c r="N320" s="2">
        <f t="shared" si="93"/>
        <v>163.25953536383665</v>
      </c>
      <c r="O320" s="4">
        <f t="shared" si="94"/>
        <v>951.37475627191418</v>
      </c>
      <c r="P320" s="2">
        <f t="shared" si="95"/>
        <v>48559.855166145826</v>
      </c>
    </row>
    <row r="321" spans="1:16">
      <c r="A321">
        <v>305</v>
      </c>
      <c r="B321" s="1">
        <f t="shared" si="87"/>
        <v>240.97828126201605</v>
      </c>
      <c r="C321" s="4">
        <f t="shared" si="88"/>
        <v>1427.0621344078713</v>
      </c>
      <c r="D321" s="2">
        <f t="shared" si="89"/>
        <v>71653.698896078145</v>
      </c>
      <c r="F321" s="1">
        <f t="shared" si="90"/>
        <v>35.317589905512229</v>
      </c>
      <c r="G321" s="2">
        <f t="shared" si="91"/>
        <v>1545.9839789418604</v>
      </c>
      <c r="H321" s="2">
        <f t="shared" si="92"/>
        <v>9164.6756478943007</v>
      </c>
      <c r="I321" s="2"/>
      <c r="N321" s="2">
        <f t="shared" si="93"/>
        <v>160.65218750799912</v>
      </c>
      <c r="O321" s="4">
        <f t="shared" si="94"/>
        <v>951.37475627191418</v>
      </c>
      <c r="P321" s="2">
        <f t="shared" si="95"/>
        <v>47769.132597381911</v>
      </c>
    </row>
    <row r="322" spans="1:16">
      <c r="A322">
        <v>306</v>
      </c>
      <c r="B322" s="1">
        <f t="shared" si="87"/>
        <v>237.05432051452519</v>
      </c>
      <c r="C322" s="4">
        <f t="shared" si="88"/>
        <v>1427.0621344078713</v>
      </c>
      <c r="D322" s="2">
        <f t="shared" si="89"/>
        <v>70463.6910821848</v>
      </c>
      <c r="F322" s="1">
        <f t="shared" si="90"/>
        <v>30.319801935116974</v>
      </c>
      <c r="G322" s="2">
        <f t="shared" si="91"/>
        <v>1545.9839789418604</v>
      </c>
      <c r="H322" s="2">
        <f t="shared" si="92"/>
        <v>7649.0114708875572</v>
      </c>
      <c r="I322" s="2"/>
      <c r="N322" s="2">
        <f t="shared" si="93"/>
        <v>158.03621367633849</v>
      </c>
      <c r="O322" s="4">
        <f t="shared" si="94"/>
        <v>951.37475627191418</v>
      </c>
      <c r="P322" s="2">
        <f t="shared" si="95"/>
        <v>46975.794054786333</v>
      </c>
    </row>
    <row r="323" spans="1:16">
      <c r="A323">
        <v>307</v>
      </c>
      <c r="B323" s="1">
        <f t="shared" si="87"/>
        <v>233.1173779968947</v>
      </c>
      <c r="C323" s="4">
        <f t="shared" si="88"/>
        <v>1427.0621344078713</v>
      </c>
      <c r="D323" s="2">
        <f t="shared" si="89"/>
        <v>69269.746325773827</v>
      </c>
      <c r="F323" s="1">
        <f t="shared" si="90"/>
        <v>25.305479616186332</v>
      </c>
      <c r="G323" s="2">
        <f t="shared" si="91"/>
        <v>1545.9839789418604</v>
      </c>
      <c r="H323" s="2">
        <f t="shared" si="92"/>
        <v>6128.3329715618829</v>
      </c>
      <c r="I323" s="2"/>
      <c r="N323" s="2">
        <f t="shared" si="93"/>
        <v>155.41158533125144</v>
      </c>
      <c r="O323" s="4">
        <f t="shared" si="94"/>
        <v>951.37475627191418</v>
      </c>
      <c r="P323" s="2">
        <f t="shared" si="95"/>
        <v>46179.830883845672</v>
      </c>
    </row>
    <row r="324" spans="1:16">
      <c r="A324">
        <v>308</v>
      </c>
      <c r="B324" s="1">
        <f t="shared" si="87"/>
        <v>229.16741076110176</v>
      </c>
      <c r="C324" s="4">
        <f t="shared" si="88"/>
        <v>1427.0621344078713</v>
      </c>
      <c r="D324" s="2">
        <f t="shared" si="89"/>
        <v>68071.851602127063</v>
      </c>
      <c r="F324" s="1">
        <f t="shared" si="90"/>
        <v>20.274568247583897</v>
      </c>
      <c r="G324" s="2">
        <f t="shared" si="91"/>
        <v>1545.9839789418604</v>
      </c>
      <c r="H324" s="2">
        <f t="shared" si="92"/>
        <v>4602.623560867607</v>
      </c>
      <c r="I324" s="2"/>
      <c r="N324" s="2">
        <f t="shared" si="93"/>
        <v>152.77827384072276</v>
      </c>
      <c r="O324" s="4">
        <f t="shared" si="94"/>
        <v>951.37475627191418</v>
      </c>
      <c r="P324" s="2">
        <f t="shared" si="95"/>
        <v>45381.234401414484</v>
      </c>
    </row>
    <row r="325" spans="1:16">
      <c r="A325">
        <v>309</v>
      </c>
      <c r="B325" s="1">
        <f t="shared" si="87"/>
        <v>225.20437571703701</v>
      </c>
      <c r="C325" s="4">
        <f t="shared" si="88"/>
        <v>1427.0621344078713</v>
      </c>
      <c r="D325" s="2">
        <f t="shared" si="89"/>
        <v>66869.993843436227</v>
      </c>
      <c r="F325" s="1">
        <f t="shared" si="90"/>
        <v>15.227012947203667</v>
      </c>
      <c r="G325" s="2">
        <f t="shared" si="91"/>
        <v>1545.9839789418604</v>
      </c>
      <c r="H325" s="2">
        <f t="shared" si="92"/>
        <v>3071.8665948729504</v>
      </c>
      <c r="I325" s="2"/>
      <c r="N325" s="2">
        <f t="shared" si="93"/>
        <v>150.1362504780129</v>
      </c>
      <c r="O325" s="4">
        <f t="shared" si="94"/>
        <v>951.37475627191418</v>
      </c>
      <c r="P325" s="2">
        <f t="shared" si="95"/>
        <v>44579.995895620581</v>
      </c>
    </row>
    <row r="326" spans="1:16">
      <c r="A326">
        <v>310</v>
      </c>
      <c r="B326" s="1">
        <f t="shared" si="87"/>
        <v>221.22822963203484</v>
      </c>
      <c r="C326" s="4">
        <f t="shared" si="88"/>
        <v>1427.0621344078713</v>
      </c>
      <c r="D326" s="2">
        <f t="shared" si="89"/>
        <v>65664.159938660392</v>
      </c>
      <c r="F326" s="1">
        <f t="shared" si="90"/>
        <v>10.162758651371343</v>
      </c>
      <c r="G326" s="2">
        <f t="shared" si="91"/>
        <v>1545.9839789418604</v>
      </c>
      <c r="H326" s="2">
        <f t="shared" si="92"/>
        <v>1536.0453745824614</v>
      </c>
      <c r="I326" s="2"/>
      <c r="N326" s="2">
        <f t="shared" si="93"/>
        <v>147.48548642134475</v>
      </c>
      <c r="O326" s="4">
        <f t="shared" si="94"/>
        <v>951.37475627191418</v>
      </c>
      <c r="P326" s="2">
        <f t="shared" si="95"/>
        <v>43776.106625770008</v>
      </c>
    </row>
    <row r="327" spans="1:16">
      <c r="A327">
        <v>311</v>
      </c>
      <c r="B327" s="1">
        <f t="shared" si="87"/>
        <v>217.23892913040149</v>
      </c>
      <c r="C327" s="4">
        <f t="shared" si="88"/>
        <v>1427.0621344078713</v>
      </c>
      <c r="D327" s="2">
        <f t="shared" si="89"/>
        <v>64454.336733382923</v>
      </c>
      <c r="F327" s="1">
        <f t="shared" si="90"/>
        <v>5.0817501142436425</v>
      </c>
      <c r="G327" s="2">
        <f t="shared" si="91"/>
        <v>1545.9839789418604</v>
      </c>
      <c r="H327" s="2">
        <f t="shared" si="92"/>
        <v>-4.8568542451554082</v>
      </c>
      <c r="I327" s="2"/>
      <c r="N327" s="2">
        <f t="shared" si="93"/>
        <v>144.82595275358912</v>
      </c>
      <c r="O327" s="4">
        <f t="shared" si="94"/>
        <v>951.37475627191418</v>
      </c>
      <c r="P327" s="2">
        <f t="shared" si="95"/>
        <v>42969.557822251685</v>
      </c>
    </row>
    <row r="328" spans="1:16">
      <c r="A328">
        <v>312</v>
      </c>
      <c r="B328" s="1">
        <f t="shared" si="87"/>
        <v>213.23643069294181</v>
      </c>
      <c r="C328" s="4">
        <f t="shared" si="88"/>
        <v>1427.0621344078713</v>
      </c>
      <c r="D328" s="2">
        <f t="shared" si="89"/>
        <v>63240.511029668</v>
      </c>
      <c r="F328" s="1">
        <f t="shared" si="90"/>
        <v>-1.606809279438914E-2</v>
      </c>
      <c r="G328" s="2">
        <f t="shared" si="91"/>
        <v>1545.9839789418604</v>
      </c>
      <c r="H328" s="2">
        <f t="shared" si="92"/>
        <v>-1550.85690127981</v>
      </c>
      <c r="I328" s="2"/>
      <c r="N328" s="2">
        <f t="shared" si="93"/>
        <v>142.15762046194934</v>
      </c>
      <c r="O328" s="4">
        <f t="shared" si="94"/>
        <v>951.37475627191418</v>
      </c>
      <c r="P328" s="2">
        <f t="shared" si="95"/>
        <v>42160.340686441719</v>
      </c>
    </row>
    <row r="329" spans="1:16">
      <c r="A329">
        <v>313</v>
      </c>
      <c r="B329" s="1">
        <f t="shared" si="87"/>
        <v>209.22069065648498</v>
      </c>
      <c r="C329" s="4">
        <f t="shared" si="88"/>
        <v>1427.0621344078713</v>
      </c>
      <c r="D329" s="2">
        <f t="shared" si="89"/>
        <v>62022.669585916614</v>
      </c>
      <c r="F329" s="1"/>
      <c r="G329" s="2"/>
      <c r="H329" s="2"/>
      <c r="I329" s="2"/>
      <c r="N329" s="2">
        <f t="shared" si="93"/>
        <v>139.48046043764469</v>
      </c>
      <c r="O329" s="4">
        <f t="shared" si="94"/>
        <v>951.37475627191418</v>
      </c>
      <c r="P329" s="2">
        <f t="shared" si="95"/>
        <v>41348.446390607452</v>
      </c>
    </row>
    <row r="330" spans="1:16">
      <c r="A330">
        <v>314</v>
      </c>
      <c r="B330" s="1">
        <f t="shared" si="87"/>
        <v>205.19166521340745</v>
      </c>
      <c r="C330" s="4">
        <f t="shared" si="88"/>
        <v>1427.0621344078713</v>
      </c>
      <c r="D330" s="2">
        <f t="shared" si="89"/>
        <v>60800.799116722155</v>
      </c>
      <c r="F330" s="1"/>
      <c r="G330" s="2"/>
      <c r="H330" s="2"/>
      <c r="I330" s="2"/>
      <c r="N330" s="2">
        <f t="shared" si="93"/>
        <v>136.794443475593</v>
      </c>
      <c r="O330" s="4">
        <f t="shared" si="94"/>
        <v>951.37475627191418</v>
      </c>
      <c r="P330" s="2">
        <f t="shared" si="95"/>
        <v>40533.86607781113</v>
      </c>
    </row>
    <row r="331" spans="1:16">
      <c r="A331">
        <v>315</v>
      </c>
      <c r="B331" s="1">
        <f t="shared" si="87"/>
        <v>201.14931041115577</v>
      </c>
      <c r="C331" s="4">
        <f t="shared" si="88"/>
        <v>1427.0621344078713</v>
      </c>
      <c r="D331" s="2">
        <f t="shared" si="89"/>
        <v>59574.886292725445</v>
      </c>
      <c r="F331" s="1"/>
      <c r="G331" s="2"/>
      <c r="H331" s="2"/>
      <c r="I331" s="2"/>
      <c r="N331" s="2">
        <f t="shared" si="93"/>
        <v>134.09954027409182</v>
      </c>
      <c r="O331" s="4">
        <f t="shared" si="94"/>
        <v>951.37475627191418</v>
      </c>
      <c r="P331" s="2">
        <f t="shared" si="95"/>
        <v>39716.590861813303</v>
      </c>
    </row>
    <row r="332" spans="1:16">
      <c r="A332">
        <v>316</v>
      </c>
      <c r="B332" s="1">
        <f t="shared" si="87"/>
        <v>197.09358215176667</v>
      </c>
      <c r="C332" s="4">
        <f t="shared" si="88"/>
        <v>1427.0621344078713</v>
      </c>
      <c r="D332" s="2">
        <f t="shared" si="89"/>
        <v>58344.91774046934</v>
      </c>
      <c r="F332" s="1"/>
      <c r="G332" s="2"/>
      <c r="H332" s="2"/>
      <c r="I332" s="2"/>
      <c r="N332" s="2">
        <f t="shared" si="93"/>
        <v>131.39572143449899</v>
      </c>
      <c r="O332" s="4">
        <f t="shared" si="94"/>
        <v>951.37475627191418</v>
      </c>
      <c r="P332" s="2">
        <f t="shared" si="95"/>
        <v>38896.611826975888</v>
      </c>
    </row>
    <row r="333" spans="1:16">
      <c r="A333">
        <v>317</v>
      </c>
      <c r="B333" s="1">
        <f t="shared" si="87"/>
        <v>193.02443619138606</v>
      </c>
      <c r="C333" s="4">
        <f t="shared" si="88"/>
        <v>1427.0621344078713</v>
      </c>
      <c r="D333" s="2">
        <f t="shared" si="89"/>
        <v>57110.880042252858</v>
      </c>
      <c r="F333" s="1"/>
      <c r="G333" s="2"/>
      <c r="H333" s="2"/>
      <c r="I333" s="2"/>
      <c r="N333" s="2">
        <f t="shared" si="93"/>
        <v>128.68295746091189</v>
      </c>
      <c r="O333" s="4">
        <f t="shared" si="94"/>
        <v>951.37475627191418</v>
      </c>
      <c r="P333" s="2">
        <f t="shared" si="95"/>
        <v>38073.920028164888</v>
      </c>
    </row>
    <row r="334" spans="1:16">
      <c r="A334">
        <v>318</v>
      </c>
      <c r="B334" s="1">
        <f t="shared" si="87"/>
        <v>188.94182813978651</v>
      </c>
      <c r="C334" s="4">
        <f t="shared" si="88"/>
        <v>1427.0621344078713</v>
      </c>
      <c r="D334" s="2">
        <f t="shared" si="89"/>
        <v>55872.759735984779</v>
      </c>
      <c r="F334" s="1"/>
      <c r="G334" s="2"/>
      <c r="H334" s="2"/>
      <c r="I334" s="2"/>
      <c r="N334" s="2">
        <f t="shared" si="93"/>
        <v>125.96121875984551</v>
      </c>
      <c r="O334" s="4">
        <f t="shared" si="94"/>
        <v>951.37475627191418</v>
      </c>
      <c r="P334" s="2">
        <f t="shared" si="95"/>
        <v>37248.506490652821</v>
      </c>
    </row>
    <row r="335" spans="1:16">
      <c r="A335">
        <v>319</v>
      </c>
      <c r="B335" s="1">
        <f t="shared" si="87"/>
        <v>184.84571345988297</v>
      </c>
      <c r="C335" s="4">
        <f t="shared" si="88"/>
        <v>1427.0621344078713</v>
      </c>
      <c r="D335" s="2">
        <f t="shared" si="89"/>
        <v>54630.54331503679</v>
      </c>
      <c r="F335" s="1"/>
      <c r="G335" s="2"/>
      <c r="H335" s="2"/>
      <c r="I335" s="2"/>
      <c r="N335" s="2">
        <f t="shared" si="93"/>
        <v>123.23047563990974</v>
      </c>
      <c r="O335" s="4">
        <f t="shared" si="94"/>
        <v>951.37475627191418</v>
      </c>
      <c r="P335" s="2">
        <f t="shared" si="95"/>
        <v>36420.362210020816</v>
      </c>
    </row>
    <row r="336" spans="1:16">
      <c r="A336">
        <v>320</v>
      </c>
      <c r="B336" s="1">
        <f t="shared" si="87"/>
        <v>180.73604746724672</v>
      </c>
      <c r="C336" s="4">
        <f t="shared" si="88"/>
        <v>1427.0621344078713</v>
      </c>
      <c r="D336" s="2">
        <f t="shared" si="89"/>
        <v>53384.217228096168</v>
      </c>
      <c r="F336" s="1"/>
      <c r="G336" s="2"/>
      <c r="H336" s="2"/>
      <c r="I336" s="2"/>
      <c r="N336" s="2">
        <f t="shared" si="93"/>
        <v>120.49069831148553</v>
      </c>
      <c r="O336" s="4">
        <f t="shared" si="94"/>
        <v>951.37475627191418</v>
      </c>
      <c r="P336" s="2">
        <f t="shared" si="95"/>
        <v>35589.478152060386</v>
      </c>
    </row>
    <row r="337" spans="1:16">
      <c r="A337">
        <v>321</v>
      </c>
      <c r="B337" s="1">
        <f t="shared" si="87"/>
        <v>176.61278532961816</v>
      </c>
      <c r="C337" s="4">
        <f t="shared" si="88"/>
        <v>1427.0621344078713</v>
      </c>
      <c r="D337" s="2">
        <f t="shared" si="89"/>
        <v>52133.76787901792</v>
      </c>
      <c r="F337" s="1"/>
      <c r="G337" s="2"/>
      <c r="H337" s="2"/>
      <c r="I337" s="2"/>
      <c r="N337" s="2">
        <f t="shared" si="93"/>
        <v>117.74185688639977</v>
      </c>
      <c r="O337" s="4">
        <f t="shared" si="94"/>
        <v>951.37475627191418</v>
      </c>
      <c r="P337" s="2">
        <f t="shared" si="95"/>
        <v>34755.845252674873</v>
      </c>
    </row>
    <row r="338" spans="1:16">
      <c r="A338">
        <v>322</v>
      </c>
      <c r="B338" s="1">
        <f t="shared" si="87"/>
        <v>172.47588206641763</v>
      </c>
      <c r="C338" s="4">
        <f t="shared" si="88"/>
        <v>1427.0621344078713</v>
      </c>
      <c r="D338" s="2">
        <f t="shared" si="89"/>
        <v>50879.181626676473</v>
      </c>
      <c r="F338" s="1"/>
      <c r="G338" s="2"/>
      <c r="H338" s="2"/>
      <c r="I338" s="2"/>
      <c r="N338" s="2">
        <f t="shared" si="93"/>
        <v>114.98392137759937</v>
      </c>
      <c r="O338" s="4">
        <f t="shared" si="94"/>
        <v>951.37475627191418</v>
      </c>
      <c r="P338" s="2">
        <f t="shared" si="95"/>
        <v>33919.454417780558</v>
      </c>
    </row>
    <row r="339" spans="1:16">
      <c r="A339">
        <v>323</v>
      </c>
      <c r="B339" s="1">
        <f t="shared" ref="B339:B376" si="96">(D338-$B$5)*$B$4/12</f>
        <v>168.32529254825465</v>
      </c>
      <c r="C339" s="4">
        <f t="shared" ref="C339:C376" si="97">C338</f>
        <v>1427.0621344078713</v>
      </c>
      <c r="D339" s="2">
        <f t="shared" ref="D339:D376" si="98">D338-C339+B339</f>
        <v>49620.444784816857</v>
      </c>
      <c r="F339" s="1"/>
      <c r="G339" s="2"/>
      <c r="H339" s="2"/>
      <c r="I339" s="2"/>
      <c r="N339" s="2">
        <f t="shared" ref="N339" si="99">P338*$N$4/12</f>
        <v>112.216861698824</v>
      </c>
      <c r="O339" s="4">
        <f t="shared" ref="O339:O376" si="100">$N$8</f>
        <v>951.37475627191418</v>
      </c>
      <c r="P339" s="2">
        <f t="shared" ref="P339" si="101">P338+N339-O339</f>
        <v>33080.296523207471</v>
      </c>
    </row>
    <row r="340" spans="1:16">
      <c r="A340">
        <v>324</v>
      </c>
      <c r="B340" s="1">
        <f t="shared" si="96"/>
        <v>164.16097149643576</v>
      </c>
      <c r="C340" s="4">
        <f t="shared" si="97"/>
        <v>1427.0621344078713</v>
      </c>
      <c r="D340" s="2">
        <f t="shared" si="98"/>
        <v>48357.543621905425</v>
      </c>
      <c r="F340" s="1"/>
      <c r="G340" s="2"/>
      <c r="H340" s="2"/>
      <c r="I340" s="2"/>
      <c r="N340" s="2">
        <f t="shared" ref="N340:N376" si="102">P339*$N$4/12</f>
        <v>109.44064766427805</v>
      </c>
      <c r="O340" s="4">
        <f t="shared" si="100"/>
        <v>951.37475627191418</v>
      </c>
      <c r="P340" s="2">
        <f t="shared" ref="P340:P376" si="103">P339+N340-O340</f>
        <v>32238.362414599833</v>
      </c>
    </row>
    <row r="341" spans="1:16">
      <c r="A341">
        <v>325</v>
      </c>
      <c r="B341" s="1">
        <f t="shared" si="96"/>
        <v>159.98287348247044</v>
      </c>
      <c r="C341" s="4">
        <f t="shared" si="97"/>
        <v>1427.0621344078713</v>
      </c>
      <c r="D341" s="2">
        <f t="shared" si="98"/>
        <v>47090.464360980026</v>
      </c>
      <c r="F341" s="1"/>
      <c r="G341" s="2"/>
      <c r="H341" s="2"/>
      <c r="I341" s="2"/>
      <c r="N341" s="2">
        <f t="shared" si="102"/>
        <v>106.65524898830112</v>
      </c>
      <c r="O341" s="4">
        <f t="shared" si="100"/>
        <v>951.37475627191418</v>
      </c>
      <c r="P341" s="2">
        <f t="shared" si="103"/>
        <v>31393.642907316218</v>
      </c>
    </row>
    <row r="342" spans="1:16">
      <c r="A342">
        <v>326</v>
      </c>
      <c r="B342" s="1">
        <f t="shared" si="96"/>
        <v>155.79095292757557</v>
      </c>
      <c r="C342" s="4">
        <f t="shared" si="97"/>
        <v>1427.0621344078713</v>
      </c>
      <c r="D342" s="2">
        <f t="shared" si="98"/>
        <v>45819.193179499736</v>
      </c>
      <c r="F342" s="1"/>
      <c r="G342" s="2"/>
      <c r="H342" s="2"/>
      <c r="I342" s="2"/>
      <c r="N342" s="2">
        <f t="shared" si="102"/>
        <v>103.86063528503782</v>
      </c>
      <c r="O342" s="4">
        <f t="shared" si="100"/>
        <v>951.37475627191418</v>
      </c>
      <c r="P342" s="2">
        <f t="shared" si="103"/>
        <v>30546.12878632934</v>
      </c>
    </row>
    <row r="343" spans="1:16">
      <c r="A343">
        <v>327</v>
      </c>
      <c r="B343" s="1">
        <f t="shared" si="96"/>
        <v>151.58516410217828</v>
      </c>
      <c r="C343" s="4">
        <f t="shared" si="97"/>
        <v>1427.0621344078713</v>
      </c>
      <c r="D343" s="2">
        <f t="shared" si="98"/>
        <v>44543.716209194048</v>
      </c>
      <c r="F343" s="1"/>
      <c r="G343" s="2"/>
      <c r="H343" s="2"/>
      <c r="I343" s="2"/>
      <c r="N343" s="2">
        <f t="shared" si="102"/>
        <v>101.05677606810623</v>
      </c>
      <c r="O343" s="4">
        <f t="shared" si="100"/>
        <v>951.37475627191418</v>
      </c>
      <c r="P343" s="2">
        <f t="shared" si="103"/>
        <v>29695.810806125533</v>
      </c>
    </row>
    <row r="344" spans="1:16">
      <c r="A344">
        <v>328</v>
      </c>
      <c r="B344" s="1">
        <f t="shared" si="96"/>
        <v>147.36546112541697</v>
      </c>
      <c r="C344" s="4">
        <f t="shared" si="97"/>
        <v>1427.0621344078713</v>
      </c>
      <c r="D344" s="2">
        <f t="shared" si="98"/>
        <v>43264.019535911597</v>
      </c>
      <c r="F344" s="1"/>
      <c r="G344" s="2"/>
      <c r="H344" s="2"/>
      <c r="I344" s="2"/>
      <c r="N344" s="2">
        <f t="shared" si="102"/>
        <v>98.2436407502653</v>
      </c>
      <c r="O344" s="4">
        <f t="shared" si="100"/>
        <v>951.37475627191418</v>
      </c>
      <c r="P344" s="2">
        <f t="shared" si="103"/>
        <v>28842.679690603884</v>
      </c>
    </row>
    <row r="345" spans="1:16">
      <c r="A345">
        <v>329</v>
      </c>
      <c r="B345" s="1">
        <f t="shared" si="96"/>
        <v>143.13179796464087</v>
      </c>
      <c r="C345" s="4">
        <f t="shared" si="97"/>
        <v>1427.0621344078713</v>
      </c>
      <c r="D345" s="2">
        <f t="shared" si="98"/>
        <v>41980.08919946837</v>
      </c>
      <c r="F345" s="1"/>
      <c r="G345" s="2"/>
      <c r="H345" s="2"/>
      <c r="I345" s="2"/>
      <c r="N345" s="2">
        <f t="shared" si="102"/>
        <v>95.421198643081183</v>
      </c>
      <c r="O345" s="4">
        <f t="shared" si="100"/>
        <v>951.37475627191418</v>
      </c>
      <c r="P345" s="2">
        <f t="shared" si="103"/>
        <v>27986.726132975051</v>
      </c>
    </row>
    <row r="346" spans="1:16">
      <c r="A346">
        <v>330</v>
      </c>
      <c r="B346" s="1">
        <f t="shared" si="96"/>
        <v>138.88412843490786</v>
      </c>
      <c r="C346" s="4">
        <f t="shared" si="97"/>
        <v>1427.0621344078713</v>
      </c>
      <c r="D346" s="2">
        <f t="shared" si="98"/>
        <v>40691.911193495413</v>
      </c>
      <c r="F346" s="1"/>
      <c r="G346" s="2"/>
      <c r="H346" s="2"/>
      <c r="I346" s="2"/>
      <c r="N346" s="2">
        <f t="shared" si="102"/>
        <v>92.589418956592453</v>
      </c>
      <c r="O346" s="4">
        <f t="shared" si="100"/>
        <v>951.37475627191418</v>
      </c>
      <c r="P346" s="2">
        <f t="shared" si="103"/>
        <v>27127.940795659728</v>
      </c>
    </row>
    <row r="347" spans="1:16">
      <c r="A347">
        <v>331</v>
      </c>
      <c r="B347" s="1">
        <f t="shared" si="96"/>
        <v>134.62240619848066</v>
      </c>
      <c r="C347" s="4">
        <f t="shared" si="97"/>
        <v>1427.0621344078713</v>
      </c>
      <c r="D347" s="2">
        <f t="shared" si="98"/>
        <v>39399.471465286028</v>
      </c>
      <c r="F347" s="1"/>
      <c r="G347" s="2"/>
      <c r="H347" s="2"/>
      <c r="I347" s="2"/>
      <c r="N347" s="2">
        <f t="shared" si="102"/>
        <v>89.748270798974261</v>
      </c>
      <c r="O347" s="4">
        <f t="shared" si="100"/>
        <v>951.37475627191418</v>
      </c>
      <c r="P347" s="2">
        <f t="shared" si="103"/>
        <v>26266.314310186786</v>
      </c>
    </row>
    <row r="348" spans="1:16">
      <c r="A348">
        <v>332</v>
      </c>
      <c r="B348" s="1">
        <f t="shared" si="96"/>
        <v>130.34658476432128</v>
      </c>
      <c r="C348" s="4">
        <f t="shared" si="97"/>
        <v>1427.0621344078713</v>
      </c>
      <c r="D348" s="2">
        <f t="shared" si="98"/>
        <v>38102.755915642483</v>
      </c>
      <c r="F348" s="1"/>
      <c r="G348" s="2"/>
      <c r="H348" s="2"/>
      <c r="I348" s="2"/>
      <c r="N348" s="2">
        <f t="shared" si="102"/>
        <v>86.897723176201282</v>
      </c>
      <c r="O348" s="4">
        <f t="shared" si="100"/>
        <v>951.37475627191418</v>
      </c>
      <c r="P348" s="2">
        <f t="shared" si="103"/>
        <v>25401.837277091072</v>
      </c>
    </row>
    <row r="349" spans="1:16">
      <c r="A349">
        <v>333</v>
      </c>
      <c r="B349" s="1">
        <f t="shared" si="96"/>
        <v>126.05661748758388</v>
      </c>
      <c r="C349" s="4">
        <f t="shared" si="97"/>
        <v>1427.0621344078713</v>
      </c>
      <c r="D349" s="2">
        <f t="shared" si="98"/>
        <v>36801.750398722201</v>
      </c>
      <c r="F349" s="1"/>
      <c r="G349" s="2"/>
      <c r="H349" s="2"/>
      <c r="I349" s="2"/>
      <c r="N349" s="2">
        <f t="shared" si="102"/>
        <v>84.03774499170963</v>
      </c>
      <c r="O349" s="4">
        <f t="shared" si="100"/>
        <v>951.37475627191418</v>
      </c>
      <c r="P349" s="2">
        <f t="shared" si="103"/>
        <v>24534.500265810868</v>
      </c>
    </row>
    <row r="350" spans="1:16">
      <c r="A350">
        <v>334</v>
      </c>
      <c r="B350" s="1">
        <f t="shared" si="96"/>
        <v>121.75245756910594</v>
      </c>
      <c r="C350" s="4">
        <f t="shared" si="97"/>
        <v>1427.0621344078713</v>
      </c>
      <c r="D350" s="2">
        <f t="shared" si="98"/>
        <v>35496.440721883439</v>
      </c>
      <c r="F350" s="1"/>
      <c r="G350" s="2"/>
      <c r="H350" s="2"/>
      <c r="I350" s="2"/>
      <c r="N350" s="2">
        <f t="shared" si="102"/>
        <v>81.168305046057625</v>
      </c>
      <c r="O350" s="4">
        <f t="shared" si="100"/>
        <v>951.37475627191418</v>
      </c>
      <c r="P350" s="2">
        <f t="shared" si="103"/>
        <v>23664.293814585009</v>
      </c>
    </row>
    <row r="351" spans="1:16">
      <c r="A351">
        <v>335</v>
      </c>
      <c r="B351" s="1">
        <f t="shared" si="96"/>
        <v>117.4340580548977</v>
      </c>
      <c r="C351" s="4">
        <f t="shared" si="97"/>
        <v>1427.0621344078713</v>
      </c>
      <c r="D351" s="2">
        <f t="shared" si="98"/>
        <v>34186.812645530466</v>
      </c>
      <c r="F351" s="1"/>
      <c r="G351" s="2"/>
      <c r="H351" s="2"/>
      <c r="I351" s="2"/>
      <c r="N351" s="2">
        <f t="shared" si="102"/>
        <v>78.289372036585405</v>
      </c>
      <c r="O351" s="4">
        <f t="shared" si="100"/>
        <v>951.37475627191418</v>
      </c>
      <c r="P351" s="2">
        <f t="shared" si="103"/>
        <v>22791.208430349681</v>
      </c>
    </row>
    <row r="352" spans="1:16">
      <c r="A352">
        <v>336</v>
      </c>
      <c r="B352" s="1">
        <f t="shared" si="96"/>
        <v>113.10137183562996</v>
      </c>
      <c r="C352" s="4">
        <f t="shared" si="97"/>
        <v>1427.0621344078713</v>
      </c>
      <c r="D352" s="2">
        <f t="shared" si="98"/>
        <v>32872.851882958224</v>
      </c>
      <c r="F352" s="1"/>
      <c r="G352" s="2"/>
      <c r="H352" s="2"/>
      <c r="I352" s="2"/>
      <c r="N352" s="2">
        <f t="shared" si="102"/>
        <v>75.400914557073534</v>
      </c>
      <c r="O352" s="4">
        <f t="shared" si="100"/>
        <v>951.37475627191418</v>
      </c>
      <c r="P352" s="2">
        <f t="shared" si="103"/>
        <v>21915.234588634841</v>
      </c>
    </row>
    <row r="353" spans="1:16">
      <c r="A353">
        <v>337</v>
      </c>
      <c r="B353" s="1">
        <f t="shared" si="96"/>
        <v>108.75435164612013</v>
      </c>
      <c r="C353" s="4">
        <f t="shared" si="97"/>
        <v>1427.0621344078713</v>
      </c>
      <c r="D353" s="2">
        <f t="shared" si="98"/>
        <v>31554.544100196472</v>
      </c>
      <c r="F353" s="1"/>
      <c r="G353" s="2"/>
      <c r="H353" s="2"/>
      <c r="I353" s="2"/>
      <c r="N353" s="2">
        <f t="shared" si="102"/>
        <v>72.502901097400269</v>
      </c>
      <c r="O353" s="4">
        <f t="shared" si="100"/>
        <v>951.37475627191418</v>
      </c>
      <c r="P353" s="2">
        <f t="shared" si="103"/>
        <v>21036.362733460326</v>
      </c>
    </row>
    <row r="354" spans="1:16">
      <c r="A354">
        <v>338</v>
      </c>
      <c r="B354" s="1">
        <f t="shared" si="96"/>
        <v>104.39295006481666</v>
      </c>
      <c r="C354" s="4">
        <f t="shared" si="97"/>
        <v>1427.0621344078713</v>
      </c>
      <c r="D354" s="2">
        <f t="shared" si="98"/>
        <v>30231.874915853416</v>
      </c>
      <c r="F354" s="1"/>
      <c r="G354" s="2"/>
      <c r="H354" s="2"/>
      <c r="I354" s="2"/>
      <c r="N354" s="2">
        <f t="shared" si="102"/>
        <v>69.595300043197909</v>
      </c>
      <c r="O354" s="4">
        <f t="shared" si="100"/>
        <v>951.37475627191418</v>
      </c>
      <c r="P354" s="2">
        <f t="shared" si="103"/>
        <v>20154.58327723161</v>
      </c>
    </row>
    <row r="355" spans="1:16">
      <c r="A355">
        <v>339</v>
      </c>
      <c r="B355" s="1">
        <f t="shared" si="96"/>
        <v>100.01711951328171</v>
      </c>
      <c r="C355" s="4">
        <f t="shared" si="97"/>
        <v>1427.0621344078713</v>
      </c>
      <c r="D355" s="2">
        <f t="shared" si="98"/>
        <v>28904.829900958826</v>
      </c>
      <c r="F355" s="1"/>
      <c r="G355" s="2"/>
      <c r="H355" s="2"/>
      <c r="I355" s="2"/>
      <c r="N355" s="2">
        <f t="shared" si="102"/>
        <v>66.678079675507902</v>
      </c>
      <c r="O355" s="4">
        <f t="shared" si="100"/>
        <v>951.37475627191418</v>
      </c>
      <c r="P355" s="2">
        <f t="shared" si="103"/>
        <v>19269.886600635204</v>
      </c>
    </row>
    <row r="356" spans="1:16">
      <c r="A356">
        <v>340</v>
      </c>
      <c r="B356" s="1">
        <f t="shared" si="96"/>
        <v>95.626812255672121</v>
      </c>
      <c r="C356" s="4">
        <f t="shared" si="97"/>
        <v>1427.0621344078713</v>
      </c>
      <c r="D356" s="2">
        <f t="shared" si="98"/>
        <v>27573.394578806627</v>
      </c>
      <c r="F356" s="1"/>
      <c r="G356" s="2"/>
      <c r="H356" s="2"/>
      <c r="I356" s="2"/>
      <c r="N356" s="2">
        <f t="shared" si="102"/>
        <v>63.751208170434801</v>
      </c>
      <c r="O356" s="4">
        <f t="shared" si="100"/>
        <v>951.37475627191418</v>
      </c>
      <c r="P356" s="2">
        <f t="shared" si="103"/>
        <v>18382.263052533723</v>
      </c>
    </row>
    <row r="357" spans="1:16">
      <c r="A357">
        <v>341</v>
      </c>
      <c r="B357" s="1">
        <f t="shared" si="96"/>
        <v>91.221980398218591</v>
      </c>
      <c r="C357" s="4">
        <f t="shared" si="97"/>
        <v>1427.0621344078713</v>
      </c>
      <c r="D357" s="2">
        <f t="shared" si="98"/>
        <v>26237.554424796974</v>
      </c>
      <c r="F357" s="1"/>
      <c r="G357" s="2"/>
      <c r="H357" s="2"/>
      <c r="I357" s="2"/>
      <c r="N357" s="2">
        <f t="shared" si="102"/>
        <v>60.814653598799062</v>
      </c>
      <c r="O357" s="4">
        <f t="shared" si="100"/>
        <v>951.37475627191418</v>
      </c>
      <c r="P357" s="2">
        <f t="shared" si="103"/>
        <v>17491.702949860606</v>
      </c>
    </row>
    <row r="358" spans="1:16">
      <c r="A358">
        <v>342</v>
      </c>
      <c r="B358" s="1">
        <f t="shared" si="96"/>
        <v>86.802575888703316</v>
      </c>
      <c r="C358" s="4">
        <f t="shared" si="97"/>
        <v>1427.0621344078713</v>
      </c>
      <c r="D358" s="2">
        <f t="shared" si="98"/>
        <v>24897.294866277804</v>
      </c>
      <c r="F358" s="1"/>
      <c r="G358" s="2"/>
      <c r="H358" s="2"/>
      <c r="I358" s="2"/>
      <c r="N358" s="2">
        <f t="shared" si="102"/>
        <v>57.868383925788834</v>
      </c>
      <c r="O358" s="4">
        <f t="shared" si="100"/>
        <v>951.37475627191418</v>
      </c>
      <c r="P358" s="2">
        <f t="shared" si="103"/>
        <v>16598.196577514482</v>
      </c>
    </row>
    <row r="359" spans="1:16">
      <c r="A359">
        <v>343</v>
      </c>
      <c r="B359" s="1">
        <f t="shared" si="96"/>
        <v>82.368550515935723</v>
      </c>
      <c r="C359" s="4">
        <f t="shared" si="97"/>
        <v>1427.0621344078713</v>
      </c>
      <c r="D359" s="2">
        <f t="shared" si="98"/>
        <v>23552.601282385869</v>
      </c>
      <c r="F359" s="1"/>
      <c r="G359" s="2"/>
      <c r="H359" s="2"/>
      <c r="I359" s="2"/>
      <c r="N359" s="2">
        <f t="shared" si="102"/>
        <v>54.91236701061041</v>
      </c>
      <c r="O359" s="4">
        <f t="shared" si="100"/>
        <v>951.37475627191418</v>
      </c>
      <c r="P359" s="2">
        <f t="shared" si="103"/>
        <v>15701.734188253176</v>
      </c>
    </row>
    <row r="360" spans="1:16">
      <c r="A360">
        <v>344</v>
      </c>
      <c r="B360" s="1">
        <f t="shared" si="96"/>
        <v>77.919855909226584</v>
      </c>
      <c r="C360" s="4">
        <f t="shared" si="97"/>
        <v>1427.0621344078713</v>
      </c>
      <c r="D360" s="2">
        <f t="shared" si="98"/>
        <v>22203.459003887223</v>
      </c>
      <c r="F360" s="1"/>
      <c r="G360" s="2"/>
      <c r="H360" s="2"/>
      <c r="I360" s="2"/>
      <c r="N360" s="2">
        <f t="shared" si="102"/>
        <v>51.946570606137591</v>
      </c>
      <c r="O360" s="4">
        <f t="shared" si="100"/>
        <v>951.37475627191418</v>
      </c>
      <c r="P360" s="2">
        <f t="shared" si="103"/>
        <v>14802.3060025874</v>
      </c>
    </row>
    <row r="361" spans="1:16">
      <c r="A361">
        <v>345</v>
      </c>
      <c r="B361" s="1">
        <f t="shared" si="96"/>
        <v>73.456443537860224</v>
      </c>
      <c r="C361" s="4">
        <f t="shared" si="97"/>
        <v>1427.0621344078713</v>
      </c>
      <c r="D361" s="2">
        <f t="shared" si="98"/>
        <v>20849.853313017211</v>
      </c>
      <c r="F361" s="1"/>
      <c r="G361" s="2"/>
      <c r="H361" s="2"/>
      <c r="I361" s="2"/>
      <c r="N361" s="2">
        <f t="shared" si="102"/>
        <v>48.97096235855998</v>
      </c>
      <c r="O361" s="4">
        <f t="shared" si="100"/>
        <v>951.37475627191418</v>
      </c>
      <c r="P361" s="2">
        <f t="shared" si="103"/>
        <v>13899.902208674046</v>
      </c>
    </row>
    <row r="362" spans="1:16">
      <c r="A362">
        <v>346</v>
      </c>
      <c r="B362" s="1">
        <f t="shared" si="96"/>
        <v>68.97826471056527</v>
      </c>
      <c r="C362" s="4">
        <f t="shared" si="97"/>
        <v>1427.0621344078713</v>
      </c>
      <c r="D362" s="2">
        <f t="shared" si="98"/>
        <v>19491.769443319903</v>
      </c>
      <c r="F362" s="1"/>
      <c r="G362" s="2"/>
      <c r="H362" s="2"/>
      <c r="I362" s="2"/>
      <c r="N362" s="2">
        <f t="shared" si="102"/>
        <v>45.985509807029963</v>
      </c>
      <c r="O362" s="4">
        <f t="shared" si="100"/>
        <v>951.37475627191418</v>
      </c>
      <c r="P362" s="2">
        <f t="shared" si="103"/>
        <v>12994.512962209161</v>
      </c>
    </row>
    <row r="363" spans="1:16">
      <c r="A363">
        <v>347</v>
      </c>
      <c r="B363" s="1">
        <f t="shared" si="96"/>
        <v>64.485270574983346</v>
      </c>
      <c r="C363" s="4">
        <f t="shared" si="97"/>
        <v>1427.0621344078713</v>
      </c>
      <c r="D363" s="2">
        <f t="shared" si="98"/>
        <v>18129.192579487015</v>
      </c>
      <c r="F363" s="1"/>
      <c r="G363" s="2"/>
      <c r="H363" s="2"/>
      <c r="I363" s="2"/>
      <c r="N363" s="2">
        <f t="shared" si="102"/>
        <v>42.990180383308633</v>
      </c>
      <c r="O363" s="4">
        <f t="shared" si="100"/>
        <v>951.37475627191418</v>
      </c>
      <c r="P363" s="2">
        <f t="shared" si="103"/>
        <v>12086.128386320555</v>
      </c>
    </row>
    <row r="364" spans="1:16">
      <c r="A364">
        <v>348</v>
      </c>
      <c r="B364" s="1">
        <f t="shared" si="96"/>
        <v>59.977412117136204</v>
      </c>
      <c r="C364" s="4">
        <f t="shared" si="97"/>
        <v>1427.0621344078713</v>
      </c>
      <c r="D364" s="2">
        <f t="shared" si="98"/>
        <v>16762.107857196279</v>
      </c>
      <c r="F364" s="1"/>
      <c r="G364" s="2"/>
      <c r="H364" s="2"/>
      <c r="I364" s="2"/>
      <c r="N364" s="2">
        <f t="shared" si="102"/>
        <v>39.984941411410503</v>
      </c>
      <c r="O364" s="4">
        <f t="shared" si="100"/>
        <v>951.37475627191418</v>
      </c>
      <c r="P364" s="2">
        <f t="shared" si="103"/>
        <v>11174.738571460051</v>
      </c>
    </row>
    <row r="365" spans="1:16">
      <c r="A365">
        <v>349</v>
      </c>
      <c r="B365" s="1">
        <f t="shared" si="96"/>
        <v>55.454640160891017</v>
      </c>
      <c r="C365" s="4">
        <f t="shared" si="97"/>
        <v>1427.0621344078713</v>
      </c>
      <c r="D365" s="2">
        <f t="shared" si="98"/>
        <v>15390.500362949299</v>
      </c>
      <c r="F365" s="1"/>
      <c r="G365" s="2"/>
      <c r="H365" s="2"/>
      <c r="I365" s="2"/>
      <c r="N365" s="2">
        <f t="shared" si="102"/>
        <v>36.969760107247005</v>
      </c>
      <c r="O365" s="4">
        <f t="shared" si="100"/>
        <v>951.37475627191418</v>
      </c>
      <c r="P365" s="2">
        <f t="shared" si="103"/>
        <v>10260.333575295384</v>
      </c>
    </row>
    <row r="366" spans="1:16">
      <c r="A366">
        <v>350</v>
      </c>
      <c r="B366" s="1">
        <f t="shared" si="96"/>
        <v>50.916905367423929</v>
      </c>
      <c r="C366" s="4">
        <f t="shared" si="97"/>
        <v>1427.0621344078713</v>
      </c>
      <c r="D366" s="2">
        <f t="shared" si="98"/>
        <v>14014.35513390885</v>
      </c>
      <c r="F366" s="1"/>
      <c r="G366" s="2"/>
      <c r="H366" s="2"/>
      <c r="I366" s="2"/>
      <c r="N366" s="2">
        <f t="shared" si="102"/>
        <v>33.944603578268897</v>
      </c>
      <c r="O366" s="4">
        <f t="shared" si="100"/>
        <v>951.37475627191418</v>
      </c>
      <c r="P366" s="2">
        <f t="shared" si="103"/>
        <v>9342.9034226017393</v>
      </c>
    </row>
    <row r="367" spans="1:16">
      <c r="A367">
        <v>351</v>
      </c>
      <c r="B367" s="1">
        <f t="shared" si="96"/>
        <v>46.364158234681781</v>
      </c>
      <c r="C367" s="4">
        <f t="shared" si="97"/>
        <v>1427.0621344078713</v>
      </c>
      <c r="D367" s="2">
        <f t="shared" si="98"/>
        <v>12633.657157735659</v>
      </c>
      <c r="F367" s="1"/>
      <c r="G367" s="2"/>
      <c r="H367" s="2"/>
      <c r="I367" s="2"/>
      <c r="N367" s="2">
        <f t="shared" si="102"/>
        <v>30.909438823107422</v>
      </c>
      <c r="O367" s="4">
        <f t="shared" si="100"/>
        <v>951.37475627191418</v>
      </c>
      <c r="P367" s="2">
        <f t="shared" si="103"/>
        <v>8422.4381051529326</v>
      </c>
    </row>
    <row r="368" spans="1:16">
      <c r="A368">
        <v>352</v>
      </c>
      <c r="B368" s="1">
        <f t="shared" si="96"/>
        <v>41.796349096842135</v>
      </c>
      <c r="C368" s="4">
        <f t="shared" si="97"/>
        <v>1427.0621344078713</v>
      </c>
      <c r="D368" s="2">
        <f t="shared" si="98"/>
        <v>11248.391372424629</v>
      </c>
      <c r="F368" s="1"/>
      <c r="G368" s="2"/>
      <c r="H368" s="2"/>
      <c r="I368" s="2"/>
      <c r="N368" s="2">
        <f t="shared" si="102"/>
        <v>27.864232731214287</v>
      </c>
      <c r="O368" s="4">
        <f t="shared" si="100"/>
        <v>951.37475627191418</v>
      </c>
      <c r="P368" s="2">
        <f t="shared" si="103"/>
        <v>7498.9275816122317</v>
      </c>
    </row>
    <row r="369" spans="1:16">
      <c r="A369">
        <v>353</v>
      </c>
      <c r="B369" s="1">
        <f t="shared" si="96"/>
        <v>37.213428123771479</v>
      </c>
      <c r="C369" s="4">
        <f t="shared" si="97"/>
        <v>1427.0621344078713</v>
      </c>
      <c r="D369" s="2">
        <f t="shared" si="98"/>
        <v>9858.542666140529</v>
      </c>
      <c r="F369" s="1"/>
      <c r="G369" s="2"/>
      <c r="H369" s="2"/>
      <c r="I369" s="2"/>
      <c r="N369" s="2">
        <f t="shared" si="102"/>
        <v>24.808952082500468</v>
      </c>
      <c r="O369" s="4">
        <f t="shared" si="100"/>
        <v>951.37475627191418</v>
      </c>
      <c r="P369" s="2">
        <f t="shared" si="103"/>
        <v>6572.3617774228178</v>
      </c>
    </row>
    <row r="370" spans="1:16">
      <c r="A370">
        <v>354</v>
      </c>
      <c r="B370" s="1">
        <f t="shared" si="96"/>
        <v>32.615345320481588</v>
      </c>
      <c r="C370" s="4">
        <f t="shared" si="97"/>
        <v>1427.0621344078713</v>
      </c>
      <c r="D370" s="2">
        <f t="shared" si="98"/>
        <v>8464.0958770531397</v>
      </c>
      <c r="F370" s="1"/>
      <c r="G370" s="2"/>
      <c r="H370" s="2"/>
      <c r="I370" s="2"/>
      <c r="N370" s="2">
        <f t="shared" si="102"/>
        <v>21.743563546973821</v>
      </c>
      <c r="O370" s="4">
        <f t="shared" si="100"/>
        <v>951.37475627191418</v>
      </c>
      <c r="P370" s="2">
        <f t="shared" si="103"/>
        <v>5642.730584697877</v>
      </c>
    </row>
    <row r="371" spans="1:16">
      <c r="A371">
        <v>355</v>
      </c>
      <c r="B371" s="1">
        <f t="shared" si="96"/>
        <v>28.002050526584139</v>
      </c>
      <c r="C371" s="4">
        <f t="shared" si="97"/>
        <v>1427.0621344078713</v>
      </c>
      <c r="D371" s="2">
        <f t="shared" si="98"/>
        <v>7065.0357931718518</v>
      </c>
      <c r="F371" s="1"/>
      <c r="G371" s="2"/>
      <c r="H371" s="2"/>
      <c r="I371" s="2"/>
      <c r="N371" s="2">
        <f t="shared" si="102"/>
        <v>18.668033684375477</v>
      </c>
      <c r="O371" s="4">
        <f t="shared" si="100"/>
        <v>951.37475627191418</v>
      </c>
      <c r="P371" s="2">
        <f t="shared" si="103"/>
        <v>4710.0238621103381</v>
      </c>
    </row>
    <row r="372" spans="1:16">
      <c r="A372">
        <v>356</v>
      </c>
      <c r="B372" s="1">
        <f t="shared" si="96"/>
        <v>23.373493415743543</v>
      </c>
      <c r="C372" s="4">
        <f t="shared" si="97"/>
        <v>1427.0621344078713</v>
      </c>
      <c r="D372" s="2">
        <f t="shared" si="98"/>
        <v>5661.3471521797237</v>
      </c>
      <c r="F372" s="1"/>
      <c r="G372" s="2"/>
      <c r="H372" s="2"/>
      <c r="I372" s="2"/>
      <c r="N372" s="2">
        <f t="shared" si="102"/>
        <v>15.582328943815035</v>
      </c>
      <c r="O372" s="4">
        <f t="shared" si="100"/>
        <v>951.37475627191418</v>
      </c>
      <c r="P372" s="2">
        <f t="shared" si="103"/>
        <v>3774.2314347822389</v>
      </c>
    </row>
    <row r="373" spans="1:16">
      <c r="A373">
        <v>357</v>
      </c>
      <c r="B373" s="1">
        <f t="shared" si="96"/>
        <v>18.729623495127921</v>
      </c>
      <c r="C373" s="4">
        <f t="shared" si="97"/>
        <v>1427.0621344078713</v>
      </c>
      <c r="D373" s="2">
        <f t="shared" si="98"/>
        <v>4253.0146412669801</v>
      </c>
      <c r="F373" s="1"/>
      <c r="G373" s="2"/>
      <c r="H373" s="2"/>
      <c r="I373" s="2"/>
      <c r="N373" s="2">
        <f t="shared" si="102"/>
        <v>12.486415663404573</v>
      </c>
      <c r="O373" s="4">
        <f t="shared" si="100"/>
        <v>951.37475627191418</v>
      </c>
      <c r="P373" s="2">
        <f t="shared" si="103"/>
        <v>2835.3430941737292</v>
      </c>
    </row>
    <row r="374" spans="1:16">
      <c r="A374">
        <v>358</v>
      </c>
      <c r="B374" s="1">
        <f t="shared" si="96"/>
        <v>14.07039010485826</v>
      </c>
      <c r="C374" s="4">
        <f t="shared" si="97"/>
        <v>1427.0621344078713</v>
      </c>
      <c r="D374" s="2">
        <f t="shared" si="98"/>
        <v>2840.022896963967</v>
      </c>
      <c r="F374" s="1"/>
      <c r="G374" s="2"/>
      <c r="H374" s="2"/>
      <c r="I374" s="2"/>
      <c r="N374" s="2">
        <f t="shared" si="102"/>
        <v>9.3802600698914205</v>
      </c>
      <c r="O374" s="4">
        <f t="shared" si="100"/>
        <v>951.37475627191418</v>
      </c>
      <c r="P374" s="2">
        <f t="shared" si="103"/>
        <v>1893.3485979717066</v>
      </c>
    </row>
    <row r="375" spans="1:16">
      <c r="A375">
        <v>359</v>
      </c>
      <c r="B375" s="1">
        <f t="shared" si="96"/>
        <v>9.3957424174557911</v>
      </c>
      <c r="C375" s="4">
        <f t="shared" si="97"/>
        <v>1427.0621344078713</v>
      </c>
      <c r="D375" s="2">
        <f t="shared" si="98"/>
        <v>1422.3565049735514</v>
      </c>
      <c r="F375" s="1"/>
      <c r="G375" s="2"/>
      <c r="H375" s="2"/>
      <c r="I375" s="2"/>
      <c r="N375" s="2">
        <f t="shared" si="102"/>
        <v>6.2638282782897292</v>
      </c>
      <c r="O375" s="4">
        <f t="shared" si="100"/>
        <v>951.37475627191418</v>
      </c>
      <c r="P375" s="2">
        <f t="shared" si="103"/>
        <v>948.23766997808218</v>
      </c>
    </row>
    <row r="376" spans="1:16">
      <c r="A376">
        <v>360</v>
      </c>
      <c r="B376" s="1">
        <f t="shared" si="96"/>
        <v>4.7056294372874996</v>
      </c>
      <c r="C376" s="4">
        <f t="shared" si="97"/>
        <v>1427.0621344078713</v>
      </c>
      <c r="D376" s="2">
        <f t="shared" si="98"/>
        <v>2.9675826240804781E-9</v>
      </c>
      <c r="F376" s="1"/>
      <c r="G376" s="2"/>
      <c r="H376" s="2"/>
      <c r="I376" s="2"/>
      <c r="N376" s="2">
        <f t="shared" si="102"/>
        <v>3.1370862915108222</v>
      </c>
      <c r="O376" s="4">
        <f t="shared" si="100"/>
        <v>951.37475627191418</v>
      </c>
      <c r="P376" s="2">
        <f t="shared" si="103"/>
        <v>-2.3211441657622345E-9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G16" sqref="G16"/>
    </sheetView>
  </sheetViews>
  <sheetFormatPr baseColWidth="10" defaultRowHeight="15" x14ac:dyDescent="0"/>
  <sheetData>
    <row r="1" spans="1:6">
      <c r="A1">
        <v>28.15</v>
      </c>
    </row>
    <row r="2" spans="1:6">
      <c r="A2">
        <v>37.520000000000003</v>
      </c>
    </row>
    <row r="3" spans="1:6">
      <c r="A3">
        <f>A2-A1</f>
        <v>9.3700000000000045</v>
      </c>
    </row>
    <row r="4" spans="1:6">
      <c r="A4">
        <f>A3/A1</f>
        <v>0.33285968028419199</v>
      </c>
    </row>
    <row r="5" spans="1:6">
      <c r="A5">
        <f>A4/5.5</f>
        <v>6.0519941869853093E-2</v>
      </c>
    </row>
    <row r="6" spans="1:6">
      <c r="A6">
        <f>51000/A1</f>
        <v>1811.7229129662524</v>
      </c>
    </row>
    <row r="7" spans="1:6">
      <c r="A7">
        <f>A3*8.5/16.8</f>
        <v>4.7407738095238114</v>
      </c>
    </row>
    <row r="13" spans="1:6">
      <c r="F13">
        <v>34</v>
      </c>
    </row>
    <row r="14" spans="1:6">
      <c r="F14">
        <v>229</v>
      </c>
    </row>
    <row r="15" spans="1:6">
      <c r="F15">
        <v>420</v>
      </c>
    </row>
    <row r="16" spans="1:6">
      <c r="F16">
        <f>F15*0.97</f>
        <v>407.4</v>
      </c>
    </row>
    <row r="17" spans="6:6">
      <c r="F17">
        <f>F16-F14-F13</f>
        <v>144.39999999999998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8"/>
  <sheetViews>
    <sheetView workbookViewId="0">
      <pane xSplit="1" ySplit="15" topLeftCell="B16" activePane="bottomRight" state="frozen"/>
      <selection activeCell="G16" sqref="G16"/>
      <selection pane="topRight" activeCell="G16" sqref="G16"/>
      <selection pane="bottomLeft" activeCell="G16" sqref="G16"/>
      <selection pane="bottomRight" activeCell="G16" sqref="G16"/>
    </sheetView>
  </sheetViews>
  <sheetFormatPr baseColWidth="10" defaultRowHeight="15" x14ac:dyDescent="0"/>
  <cols>
    <col min="1" max="1" width="14.5" customWidth="1"/>
    <col min="2" max="2" width="10" bestFit="1" customWidth="1"/>
    <col min="3" max="3" width="11.33203125" bestFit="1" customWidth="1"/>
    <col min="4" max="4" width="12.5" bestFit="1" customWidth="1"/>
    <col min="6" max="6" width="12.5" bestFit="1" customWidth="1"/>
    <col min="8" max="8" width="12.5" bestFit="1" customWidth="1"/>
    <col min="12" max="12" width="12.5" bestFit="1" customWidth="1"/>
    <col min="16" max="16" width="12.5" bestFit="1" customWidth="1"/>
  </cols>
  <sheetData>
    <row r="1" spans="1:16">
      <c r="A1" t="s">
        <v>0</v>
      </c>
      <c r="F1" t="s">
        <v>14</v>
      </c>
      <c r="J1" t="s">
        <v>15</v>
      </c>
      <c r="N1" t="s">
        <v>18</v>
      </c>
    </row>
    <row r="2" spans="1:16">
      <c r="A2" t="s">
        <v>1</v>
      </c>
      <c r="B2" s="1">
        <v>644359</v>
      </c>
      <c r="F2" s="1">
        <f>B2-B4</f>
        <v>375559</v>
      </c>
      <c r="J2" s="1">
        <f>F2</f>
        <v>375559</v>
      </c>
      <c r="N2" s="1">
        <f>B2-100000</f>
        <v>544359</v>
      </c>
    </row>
    <row r="3" spans="1:16">
      <c r="A3" t="s">
        <v>2</v>
      </c>
      <c r="B3">
        <v>3.9699999999999999E-2</v>
      </c>
      <c r="F3">
        <f>B3</f>
        <v>3.9699999999999999E-2</v>
      </c>
      <c r="J3">
        <f>F3</f>
        <v>3.9699999999999999E-2</v>
      </c>
      <c r="N3">
        <f>J3</f>
        <v>3.9699999999999999E-2</v>
      </c>
    </row>
    <row r="4" spans="1:16">
      <c r="A4" t="s">
        <v>3</v>
      </c>
      <c r="B4" s="1">
        <v>268800</v>
      </c>
      <c r="F4" s="1">
        <v>0</v>
      </c>
      <c r="N4" s="1">
        <f>B4</f>
        <v>268800</v>
      </c>
    </row>
    <row r="5" spans="1:16">
      <c r="A5" t="s">
        <v>4</v>
      </c>
      <c r="B5">
        <f>26*12+11</f>
        <v>323</v>
      </c>
      <c r="C5" t="s">
        <v>7</v>
      </c>
      <c r="F5">
        <f>B5</f>
        <v>323</v>
      </c>
      <c r="N5">
        <f>F5</f>
        <v>323</v>
      </c>
    </row>
    <row r="6" spans="1:16">
      <c r="A6" t="s">
        <v>5</v>
      </c>
      <c r="B6" s="1">
        <v>11165</v>
      </c>
      <c r="F6" s="1">
        <f>B6</f>
        <v>11165</v>
      </c>
    </row>
    <row r="7" spans="1:16">
      <c r="A7" t="s">
        <v>8</v>
      </c>
      <c r="B7" s="1">
        <v>1645</v>
      </c>
      <c r="C7" t="s">
        <v>9</v>
      </c>
      <c r="F7" s="1">
        <f>ABS(PMT(F3/12,F5,F2))</f>
        <v>1894.2996261585047</v>
      </c>
      <c r="G7" t="s">
        <v>16</v>
      </c>
      <c r="J7" s="1">
        <f>B7</f>
        <v>1645</v>
      </c>
      <c r="K7" t="s">
        <v>17</v>
      </c>
      <c r="N7" s="1">
        <f>ABS(PMT(N3/12,N5,N2))</f>
        <v>2745.7178504469803</v>
      </c>
    </row>
    <row r="8" spans="1:16">
      <c r="A8" t="s">
        <v>11</v>
      </c>
      <c r="B8" s="3">
        <f>A145/12</f>
        <v>10.833333333333334</v>
      </c>
      <c r="C8" t="s">
        <v>12</v>
      </c>
      <c r="F8" t="e">
        <f>NA()</f>
        <v>#N/A</v>
      </c>
    </row>
    <row r="9" spans="1:16">
      <c r="A9" t="s">
        <v>13</v>
      </c>
      <c r="B9" s="1">
        <f>SUM(B16:B220)</f>
        <v>86985.622253490481</v>
      </c>
      <c r="F9" s="1">
        <f>SUM(F16:F338)</f>
        <v>236299.77924919938</v>
      </c>
      <c r="J9" s="1">
        <f>SUM(J16:J220)</f>
        <v>86976.497877179456</v>
      </c>
      <c r="N9" s="1">
        <f>SUM(N16:N220)</f>
        <v>59877.097985558925</v>
      </c>
    </row>
    <row r="10" spans="1:16">
      <c r="B10" s="1"/>
    </row>
    <row r="11" spans="1:16">
      <c r="B11" s="1"/>
    </row>
    <row r="12" spans="1:16">
      <c r="B12" s="1"/>
    </row>
    <row r="13" spans="1:16">
      <c r="B13" s="1"/>
    </row>
    <row r="15" spans="1:16">
      <c r="A15" t="s">
        <v>6</v>
      </c>
      <c r="B15" t="s">
        <v>10</v>
      </c>
      <c r="C15" t="s">
        <v>8</v>
      </c>
      <c r="D15" t="s">
        <v>1</v>
      </c>
      <c r="F15" t="s">
        <v>10</v>
      </c>
      <c r="G15" t="s">
        <v>8</v>
      </c>
      <c r="H15" t="s">
        <v>1</v>
      </c>
      <c r="J15" t="s">
        <v>10</v>
      </c>
      <c r="K15" t="s">
        <v>8</v>
      </c>
      <c r="L15" t="s">
        <v>1</v>
      </c>
      <c r="N15" t="s">
        <v>10</v>
      </c>
      <c r="O15" t="s">
        <v>8</v>
      </c>
      <c r="P15" t="s">
        <v>1</v>
      </c>
    </row>
    <row r="16" spans="1:16">
      <c r="A16">
        <v>1</v>
      </c>
      <c r="B16" s="1">
        <f>(B2-B4)*B3/12</f>
        <v>1242.4743583333332</v>
      </c>
      <c r="C16" s="2">
        <f>$B$7*26/12</f>
        <v>3564.1666666666665</v>
      </c>
      <c r="D16" s="2">
        <f>B2-C16+B16</f>
        <v>642037.30769166676</v>
      </c>
      <c r="F16" s="2">
        <f>F2*F3/12</f>
        <v>1242.4743583333332</v>
      </c>
      <c r="G16" s="4">
        <f>F7</f>
        <v>1894.2996261585047</v>
      </c>
      <c r="H16" s="2">
        <f>F2+F16-G16</f>
        <v>374907.17473217484</v>
      </c>
      <c r="J16" s="2">
        <f>J2*J3/12</f>
        <v>1242.4743583333332</v>
      </c>
      <c r="K16" s="2">
        <f>J7*26/12</f>
        <v>3564.1666666666665</v>
      </c>
      <c r="L16" s="2">
        <f>J2-K16+J16</f>
        <v>373237.30769166665</v>
      </c>
      <c r="N16" s="2">
        <f>(N2-N4)*N3/12</f>
        <v>911.64102500000001</v>
      </c>
      <c r="O16" s="1">
        <f>N7</f>
        <v>2745.7178504469803</v>
      </c>
      <c r="P16" s="2">
        <f>N2+N16-O16</f>
        <v>542524.92317455309</v>
      </c>
    </row>
    <row r="17" spans="1:16">
      <c r="A17">
        <v>2</v>
      </c>
      <c r="B17">
        <f>(D16-$B$4)*$B$3/12</f>
        <v>1234.7934262799308</v>
      </c>
      <c r="C17" s="2">
        <f>$B$7*26/12</f>
        <v>3564.1666666666665</v>
      </c>
      <c r="D17" s="2">
        <f>D16-C17+B17</f>
        <v>639707.93445128005</v>
      </c>
      <c r="F17" s="2">
        <f>H16*$F$3/12</f>
        <v>1240.3179030722783</v>
      </c>
      <c r="G17" s="4">
        <f>$F$7</f>
        <v>1894.2996261585047</v>
      </c>
      <c r="H17" s="2">
        <f>H16+F17-G17</f>
        <v>374253.19300908863</v>
      </c>
      <c r="J17" s="2">
        <f>L16*$J$3/12</f>
        <v>1234.7934262799306</v>
      </c>
      <c r="K17" s="2">
        <f>K16</f>
        <v>3564.1666666666665</v>
      </c>
      <c r="L17" s="2">
        <f>L16-K17+J17</f>
        <v>370907.93445127987</v>
      </c>
      <c r="N17" s="2">
        <f>(P16-$N$4)*$N$3/12</f>
        <v>905.57328750247973</v>
      </c>
      <c r="O17" s="1">
        <f>O16</f>
        <v>2745.7178504469803</v>
      </c>
      <c r="P17" s="2">
        <f>P16-O17+N17</f>
        <v>540684.77861160866</v>
      </c>
    </row>
    <row r="18" spans="1:16">
      <c r="A18">
        <v>3</v>
      </c>
      <c r="B18">
        <f t="shared" ref="B18:B54" si="0">(D17-$B$4)*$B$3/12</f>
        <v>1227.0870831429847</v>
      </c>
      <c r="C18" s="2">
        <f t="shared" ref="C18:C81" si="1">$B$7*26/12</f>
        <v>3564.1666666666665</v>
      </c>
      <c r="D18" s="2">
        <f t="shared" ref="D18:D54" si="2">D17-C18+B18</f>
        <v>637370.85486775637</v>
      </c>
      <c r="F18" s="2">
        <f t="shared" ref="F18:F81" si="3">H17*$F$3/12</f>
        <v>1238.1543135384015</v>
      </c>
      <c r="G18" s="4">
        <f t="shared" ref="G18:G81" si="4">$F$7</f>
        <v>1894.2996261585047</v>
      </c>
      <c r="H18" s="2">
        <f t="shared" ref="H18:H81" si="5">H17+F18-G18</f>
        <v>373597.04769646854</v>
      </c>
      <c r="J18" s="2">
        <f t="shared" ref="J18:J32" si="6">L17*$J$3/12</f>
        <v>1227.0870831429843</v>
      </c>
      <c r="K18" s="2">
        <f t="shared" ref="K18:K32" si="7">K17</f>
        <v>3564.1666666666665</v>
      </c>
      <c r="L18" s="2">
        <f t="shared" ref="L18:L32" si="8">L17-K18+J18</f>
        <v>368570.85486775619</v>
      </c>
      <c r="N18" s="2">
        <f t="shared" ref="N18:N50" si="9">(P17-$N$4)*$N$3/12</f>
        <v>899.48547590673854</v>
      </c>
      <c r="O18" s="1">
        <f t="shared" ref="O18:O50" si="10">O17</f>
        <v>2745.7178504469803</v>
      </c>
      <c r="P18" s="2">
        <f t="shared" ref="P18:P50" si="11">P17-O18+N18</f>
        <v>538838.54623706848</v>
      </c>
    </row>
    <row r="19" spans="1:16">
      <c r="A19">
        <v>4</v>
      </c>
      <c r="B19">
        <f t="shared" si="0"/>
        <v>1219.3552448541607</v>
      </c>
      <c r="C19" s="2">
        <f t="shared" si="1"/>
        <v>3564.1666666666665</v>
      </c>
      <c r="D19" s="2">
        <f t="shared" si="2"/>
        <v>635026.04344594385</v>
      </c>
      <c r="F19" s="2">
        <f t="shared" si="3"/>
        <v>1235.9835661291502</v>
      </c>
      <c r="G19" s="4">
        <f t="shared" si="4"/>
        <v>1894.2996261585047</v>
      </c>
      <c r="H19" s="2">
        <f t="shared" si="5"/>
        <v>372938.73163643922</v>
      </c>
      <c r="J19" s="2">
        <f t="shared" si="6"/>
        <v>1219.35524485416</v>
      </c>
      <c r="K19" s="2">
        <f t="shared" si="7"/>
        <v>3564.1666666666665</v>
      </c>
      <c r="L19" s="2">
        <f t="shared" si="8"/>
        <v>366226.04344594368</v>
      </c>
      <c r="N19" s="2">
        <f t="shared" si="9"/>
        <v>893.37752380096811</v>
      </c>
      <c r="O19" s="1">
        <f t="shared" si="10"/>
        <v>2745.7178504469803</v>
      </c>
      <c r="P19" s="2">
        <f t="shared" si="11"/>
        <v>536986.20591042249</v>
      </c>
    </row>
    <row r="20" spans="1:16">
      <c r="A20">
        <v>5</v>
      </c>
      <c r="B20">
        <f t="shared" si="0"/>
        <v>1211.5978270669975</v>
      </c>
      <c r="C20" s="2">
        <f t="shared" si="1"/>
        <v>3564.1666666666665</v>
      </c>
      <c r="D20" s="2">
        <f t="shared" si="2"/>
        <v>632673.47460634424</v>
      </c>
      <c r="F20" s="2">
        <f t="shared" si="3"/>
        <v>1233.8056371638863</v>
      </c>
      <c r="G20" s="4">
        <f t="shared" si="4"/>
        <v>1894.2996261585047</v>
      </c>
      <c r="H20" s="2">
        <f t="shared" si="5"/>
        <v>372278.23764744459</v>
      </c>
      <c r="J20" s="2">
        <f t="shared" si="6"/>
        <v>1211.5978270669968</v>
      </c>
      <c r="K20" s="2">
        <f t="shared" si="7"/>
        <v>3564.1666666666665</v>
      </c>
      <c r="L20" s="2">
        <f t="shared" si="8"/>
        <v>363873.47460634401</v>
      </c>
      <c r="N20" s="2">
        <f t="shared" si="9"/>
        <v>887.24936455364775</v>
      </c>
      <c r="O20" s="1">
        <f t="shared" si="10"/>
        <v>2745.7178504469803</v>
      </c>
      <c r="P20" s="2">
        <f t="shared" si="11"/>
        <v>535127.73742452916</v>
      </c>
    </row>
    <row r="21" spans="1:16">
      <c r="A21">
        <v>6</v>
      </c>
      <c r="B21">
        <f t="shared" si="0"/>
        <v>1203.8147451559887</v>
      </c>
      <c r="C21" s="2">
        <f t="shared" si="1"/>
        <v>3564.1666666666665</v>
      </c>
      <c r="D21" s="2">
        <f t="shared" si="2"/>
        <v>630313.12268483359</v>
      </c>
      <c r="F21" s="2">
        <f t="shared" si="3"/>
        <v>1231.6205028836291</v>
      </c>
      <c r="G21" s="4">
        <f t="shared" si="4"/>
        <v>1894.2996261585047</v>
      </c>
      <c r="H21" s="2">
        <f t="shared" si="5"/>
        <v>371615.55852416973</v>
      </c>
      <c r="J21" s="2">
        <f t="shared" si="6"/>
        <v>1203.814745155988</v>
      </c>
      <c r="K21" s="2">
        <f t="shared" si="7"/>
        <v>3564.1666666666665</v>
      </c>
      <c r="L21" s="2">
        <f t="shared" si="8"/>
        <v>361513.1226848333</v>
      </c>
      <c r="N21" s="2">
        <f t="shared" si="9"/>
        <v>881.10093131281735</v>
      </c>
      <c r="O21" s="1">
        <f t="shared" si="10"/>
        <v>2745.7178504469803</v>
      </c>
      <c r="P21" s="2">
        <f t="shared" si="11"/>
        <v>533263.120505395</v>
      </c>
    </row>
    <row r="22" spans="1:16">
      <c r="A22">
        <v>7</v>
      </c>
      <c r="B22">
        <f t="shared" si="0"/>
        <v>1196.0059142156576</v>
      </c>
      <c r="C22" s="2">
        <f t="shared" si="1"/>
        <v>3564.1666666666665</v>
      </c>
      <c r="D22" s="2">
        <f t="shared" si="2"/>
        <v>627944.96193238266</v>
      </c>
      <c r="F22" s="2">
        <f t="shared" si="3"/>
        <v>1229.4281394507948</v>
      </c>
      <c r="G22" s="4">
        <f t="shared" si="4"/>
        <v>1894.2996261585047</v>
      </c>
      <c r="H22" s="2">
        <f t="shared" si="5"/>
        <v>370950.68703746202</v>
      </c>
      <c r="J22" s="2">
        <f t="shared" si="6"/>
        <v>1196.0059142156567</v>
      </c>
      <c r="K22" s="2">
        <f t="shared" si="7"/>
        <v>3564.1666666666665</v>
      </c>
      <c r="L22" s="2">
        <f t="shared" si="8"/>
        <v>359144.96193238226</v>
      </c>
      <c r="N22" s="2">
        <f t="shared" si="9"/>
        <v>874.93215700534847</v>
      </c>
      <c r="O22" s="1">
        <f t="shared" si="10"/>
        <v>2745.7178504469803</v>
      </c>
      <c r="P22" s="2">
        <f t="shared" si="11"/>
        <v>531392.33481195336</v>
      </c>
    </row>
    <row r="23" spans="1:16">
      <c r="A23">
        <v>8</v>
      </c>
      <c r="B23">
        <f t="shared" si="0"/>
        <v>1188.1712490596326</v>
      </c>
      <c r="C23" s="2">
        <f t="shared" si="1"/>
        <v>3564.1666666666665</v>
      </c>
      <c r="D23" s="2">
        <f t="shared" si="2"/>
        <v>625568.96651477565</v>
      </c>
      <c r="F23" s="2">
        <f t="shared" si="3"/>
        <v>1227.2285229489369</v>
      </c>
      <c r="G23" s="4">
        <f t="shared" si="4"/>
        <v>1894.2996261585047</v>
      </c>
      <c r="H23" s="2">
        <f t="shared" si="5"/>
        <v>370283.61593425245</v>
      </c>
      <c r="J23" s="2">
        <f t="shared" si="6"/>
        <v>1188.1712490596312</v>
      </c>
      <c r="K23" s="2">
        <f t="shared" si="7"/>
        <v>3564.1666666666665</v>
      </c>
      <c r="L23" s="2">
        <f t="shared" si="8"/>
        <v>356768.96651477518</v>
      </c>
      <c r="N23" s="2">
        <f t="shared" si="9"/>
        <v>868.74297433621234</v>
      </c>
      <c r="O23" s="1">
        <f t="shared" si="10"/>
        <v>2745.7178504469803</v>
      </c>
      <c r="P23" s="2">
        <f t="shared" si="11"/>
        <v>529515.35993584269</v>
      </c>
    </row>
    <row r="24" spans="1:16">
      <c r="A24">
        <v>9</v>
      </c>
      <c r="B24">
        <f t="shared" si="0"/>
        <v>1180.310664219716</v>
      </c>
      <c r="C24" s="2">
        <f t="shared" si="1"/>
        <v>3564.1666666666665</v>
      </c>
      <c r="D24" s="2">
        <f t="shared" si="2"/>
        <v>623185.11051232868</v>
      </c>
      <c r="F24" s="2">
        <f t="shared" si="3"/>
        <v>1225.0216293824851</v>
      </c>
      <c r="G24" s="4">
        <f t="shared" si="4"/>
        <v>1894.2996261585047</v>
      </c>
      <c r="H24" s="2">
        <f t="shared" si="5"/>
        <v>369614.33793747646</v>
      </c>
      <c r="J24" s="2">
        <f t="shared" si="6"/>
        <v>1180.3106642197147</v>
      </c>
      <c r="K24" s="2">
        <f t="shared" si="7"/>
        <v>3564.1666666666665</v>
      </c>
      <c r="L24" s="2">
        <f t="shared" si="8"/>
        <v>354385.11051232822</v>
      </c>
      <c r="N24" s="2">
        <f t="shared" si="9"/>
        <v>862.53331578774623</v>
      </c>
      <c r="O24" s="1">
        <f t="shared" si="10"/>
        <v>2745.7178504469803</v>
      </c>
      <c r="P24" s="2">
        <f t="shared" si="11"/>
        <v>527632.17540118354</v>
      </c>
    </row>
    <row r="25" spans="1:16">
      <c r="A25">
        <v>10</v>
      </c>
      <c r="B25">
        <f t="shared" si="0"/>
        <v>1172.424073944954</v>
      </c>
      <c r="C25" s="2">
        <f t="shared" si="1"/>
        <v>3564.1666666666665</v>
      </c>
      <c r="D25" s="2">
        <f t="shared" si="2"/>
        <v>620793.36791960697</v>
      </c>
      <c r="F25" s="2">
        <f t="shared" si="3"/>
        <v>1222.8074346764845</v>
      </c>
      <c r="G25" s="4">
        <f t="shared" si="4"/>
        <v>1894.2996261585047</v>
      </c>
      <c r="H25" s="2">
        <f t="shared" si="5"/>
        <v>368942.84574599448</v>
      </c>
      <c r="J25" s="2">
        <f t="shared" si="6"/>
        <v>1172.4240739449526</v>
      </c>
      <c r="K25" s="2">
        <f t="shared" si="7"/>
        <v>3564.1666666666665</v>
      </c>
      <c r="L25" s="2">
        <f t="shared" si="8"/>
        <v>351993.36791960651</v>
      </c>
      <c r="N25" s="2">
        <f t="shared" si="9"/>
        <v>856.30311361891552</v>
      </c>
      <c r="O25" s="1">
        <f t="shared" si="10"/>
        <v>2745.7178504469803</v>
      </c>
      <c r="P25" s="2">
        <f t="shared" si="11"/>
        <v>525742.76066435548</v>
      </c>
    </row>
    <row r="26" spans="1:16">
      <c r="A26">
        <v>11</v>
      </c>
      <c r="B26">
        <f t="shared" si="0"/>
        <v>1164.5113922006997</v>
      </c>
      <c r="C26" s="2">
        <f t="shared" si="1"/>
        <v>3564.1666666666665</v>
      </c>
      <c r="D26" s="2">
        <f t="shared" si="2"/>
        <v>618393.71264514106</v>
      </c>
      <c r="F26" s="2">
        <f t="shared" si="3"/>
        <v>1220.5859146763316</v>
      </c>
      <c r="G26" s="4">
        <f t="shared" si="4"/>
        <v>1894.2996261585047</v>
      </c>
      <c r="H26" s="2">
        <f t="shared" si="5"/>
        <v>368269.13203451229</v>
      </c>
      <c r="J26" s="2">
        <f t="shared" si="6"/>
        <v>1164.5113922006983</v>
      </c>
      <c r="K26" s="2">
        <f t="shared" si="7"/>
        <v>3564.1666666666665</v>
      </c>
      <c r="L26" s="2">
        <f t="shared" si="8"/>
        <v>349593.71264514053</v>
      </c>
      <c r="N26" s="2">
        <f t="shared" si="9"/>
        <v>850.05229986457607</v>
      </c>
      <c r="O26" s="1">
        <f t="shared" si="10"/>
        <v>2745.7178504469803</v>
      </c>
      <c r="P26" s="2">
        <f t="shared" si="11"/>
        <v>523847.09511377307</v>
      </c>
    </row>
    <row r="27" spans="1:16">
      <c r="A27">
        <v>12</v>
      </c>
      <c r="B27">
        <f t="shared" si="0"/>
        <v>1156.572532667675</v>
      </c>
      <c r="C27" s="2">
        <f t="shared" si="1"/>
        <v>3564.1666666666665</v>
      </c>
      <c r="D27" s="2">
        <f t="shared" si="2"/>
        <v>615986.11851114209</v>
      </c>
      <c r="F27" s="2">
        <f t="shared" si="3"/>
        <v>1218.3570451475114</v>
      </c>
      <c r="G27" s="4">
        <f t="shared" si="4"/>
        <v>1894.2996261585047</v>
      </c>
      <c r="H27" s="2">
        <f t="shared" si="5"/>
        <v>367593.18945350131</v>
      </c>
      <c r="J27" s="2">
        <f t="shared" si="6"/>
        <v>1156.5725326676732</v>
      </c>
      <c r="K27" s="2">
        <f t="shared" si="7"/>
        <v>3564.1666666666665</v>
      </c>
      <c r="L27" s="2">
        <f t="shared" si="8"/>
        <v>347186.11851114151</v>
      </c>
      <c r="N27" s="2">
        <f t="shared" si="9"/>
        <v>843.78080633473257</v>
      </c>
      <c r="O27" s="1">
        <f t="shared" si="10"/>
        <v>2745.7178504469803</v>
      </c>
      <c r="P27" s="2">
        <f t="shared" si="11"/>
        <v>521945.15806966083</v>
      </c>
    </row>
    <row r="28" spans="1:16">
      <c r="A28">
        <v>13</v>
      </c>
      <c r="B28">
        <f t="shared" si="0"/>
        <v>1148.6074087410284</v>
      </c>
      <c r="C28" s="2">
        <f t="shared" si="1"/>
        <v>3564.1666666666665</v>
      </c>
      <c r="D28" s="2">
        <f t="shared" si="2"/>
        <v>613570.55925321649</v>
      </c>
      <c r="F28" s="2">
        <f t="shared" si="3"/>
        <v>1216.1208017753336</v>
      </c>
      <c r="G28" s="4">
        <f t="shared" si="4"/>
        <v>1894.2996261585047</v>
      </c>
      <c r="H28" s="2">
        <f t="shared" si="5"/>
        <v>366915.01062911813</v>
      </c>
      <c r="J28" s="2">
        <f t="shared" si="6"/>
        <v>1148.6074087410263</v>
      </c>
      <c r="K28" s="2">
        <f t="shared" si="7"/>
        <v>3564.1666666666665</v>
      </c>
      <c r="L28" s="2">
        <f t="shared" si="8"/>
        <v>344770.55925321585</v>
      </c>
      <c r="N28" s="2">
        <f t="shared" si="9"/>
        <v>837.48856461379455</v>
      </c>
      <c r="O28" s="1">
        <f t="shared" si="10"/>
        <v>2745.7178504469803</v>
      </c>
      <c r="P28" s="2">
        <f t="shared" si="11"/>
        <v>520036.92878382764</v>
      </c>
    </row>
    <row r="29" spans="1:16">
      <c r="A29">
        <v>14</v>
      </c>
      <c r="B29">
        <f t="shared" si="0"/>
        <v>1140.6159335293912</v>
      </c>
      <c r="C29" s="2">
        <f t="shared" si="1"/>
        <v>3564.1666666666665</v>
      </c>
      <c r="D29" s="2">
        <f t="shared" si="2"/>
        <v>611147.00852007919</v>
      </c>
      <c r="F29" s="2">
        <f t="shared" si="3"/>
        <v>1213.8771601646658</v>
      </c>
      <c r="G29" s="4">
        <f t="shared" si="4"/>
        <v>1894.2996261585047</v>
      </c>
      <c r="H29" s="2">
        <f t="shared" si="5"/>
        <v>366234.58816312428</v>
      </c>
      <c r="J29" s="2">
        <f t="shared" si="6"/>
        <v>1140.6159335293889</v>
      </c>
      <c r="K29" s="2">
        <f t="shared" si="7"/>
        <v>3564.1666666666665</v>
      </c>
      <c r="L29" s="2">
        <f t="shared" si="8"/>
        <v>342347.00852007855</v>
      </c>
      <c r="N29" s="2">
        <f t="shared" si="9"/>
        <v>831.17550605982979</v>
      </c>
      <c r="O29" s="1">
        <f t="shared" si="10"/>
        <v>2745.7178504469803</v>
      </c>
      <c r="P29" s="2">
        <f t="shared" si="11"/>
        <v>518122.38643944048</v>
      </c>
    </row>
    <row r="30" spans="1:16">
      <c r="A30">
        <v>15</v>
      </c>
      <c r="B30">
        <f t="shared" si="0"/>
        <v>1132.5980198539287</v>
      </c>
      <c r="C30" s="2">
        <f t="shared" si="1"/>
        <v>3564.1666666666665</v>
      </c>
      <c r="D30" s="2">
        <f t="shared" si="2"/>
        <v>608715.4398732665</v>
      </c>
      <c r="F30" s="2">
        <f t="shared" si="3"/>
        <v>1211.6260958396695</v>
      </c>
      <c r="G30" s="4">
        <f t="shared" si="4"/>
        <v>1894.2996261585047</v>
      </c>
      <c r="H30" s="2">
        <f t="shared" si="5"/>
        <v>365551.91463280545</v>
      </c>
      <c r="J30" s="2">
        <f t="shared" si="6"/>
        <v>1132.5980198539266</v>
      </c>
      <c r="K30" s="2">
        <f t="shared" si="7"/>
        <v>3564.1666666666665</v>
      </c>
      <c r="L30" s="2">
        <f t="shared" si="8"/>
        <v>339915.4398732658</v>
      </c>
      <c r="N30" s="2">
        <f t="shared" si="9"/>
        <v>824.84156180381558</v>
      </c>
      <c r="O30" s="1">
        <f t="shared" si="10"/>
        <v>2745.7178504469803</v>
      </c>
      <c r="P30" s="2">
        <f t="shared" si="11"/>
        <v>516201.51015079732</v>
      </c>
    </row>
    <row r="31" spans="1:16">
      <c r="A31">
        <v>16</v>
      </c>
      <c r="B31">
        <f t="shared" si="0"/>
        <v>1124.5535802473898</v>
      </c>
      <c r="C31" s="2">
        <f t="shared" si="1"/>
        <v>3564.1666666666665</v>
      </c>
      <c r="D31" s="2">
        <f t="shared" si="2"/>
        <v>606275.82678684732</v>
      </c>
      <c r="F31" s="2">
        <f t="shared" si="3"/>
        <v>1209.3675842435314</v>
      </c>
      <c r="G31" s="4">
        <f t="shared" si="4"/>
        <v>1894.2996261585047</v>
      </c>
      <c r="H31" s="2">
        <f t="shared" si="5"/>
        <v>364866.98259089049</v>
      </c>
      <c r="J31" s="2">
        <f t="shared" si="6"/>
        <v>1124.5535802473876</v>
      </c>
      <c r="K31" s="2">
        <f t="shared" si="7"/>
        <v>3564.1666666666665</v>
      </c>
      <c r="L31" s="2">
        <f t="shared" si="8"/>
        <v>337475.8267868465</v>
      </c>
      <c r="N31" s="2">
        <f t="shared" si="9"/>
        <v>818.48666274888774</v>
      </c>
      <c r="O31" s="1">
        <f t="shared" si="10"/>
        <v>2745.7178504469803</v>
      </c>
      <c r="P31" s="2">
        <f t="shared" si="11"/>
        <v>514274.27896309923</v>
      </c>
    </row>
    <row r="32" spans="1:16">
      <c r="A32">
        <v>17</v>
      </c>
      <c r="B32">
        <f t="shared" si="0"/>
        <v>1116.4825269531532</v>
      </c>
      <c r="C32" s="2">
        <f t="shared" si="1"/>
        <v>3564.1666666666665</v>
      </c>
      <c r="D32" s="2">
        <f t="shared" si="2"/>
        <v>603828.14264713379</v>
      </c>
      <c r="F32" s="2">
        <f t="shared" si="3"/>
        <v>1207.1016007381961</v>
      </c>
      <c r="G32" s="4">
        <f t="shared" si="4"/>
        <v>1894.2996261585047</v>
      </c>
      <c r="H32" s="2">
        <f t="shared" si="5"/>
        <v>364179.78456547018</v>
      </c>
      <c r="J32" s="2">
        <f t="shared" si="6"/>
        <v>1116.4825269531505</v>
      </c>
      <c r="K32" s="2">
        <f t="shared" si="7"/>
        <v>3564.1666666666665</v>
      </c>
      <c r="L32" s="2">
        <f t="shared" si="8"/>
        <v>335028.14264713298</v>
      </c>
      <c r="N32" s="2">
        <f t="shared" si="9"/>
        <v>812.1107395695866</v>
      </c>
      <c r="O32" s="1">
        <f t="shared" si="10"/>
        <v>2745.7178504469803</v>
      </c>
      <c r="P32" s="2">
        <f t="shared" si="11"/>
        <v>512340.67185222183</v>
      </c>
    </row>
    <row r="33" spans="1:16">
      <c r="A33">
        <v>18</v>
      </c>
      <c r="B33">
        <f t="shared" si="0"/>
        <v>1108.3847719242676</v>
      </c>
      <c r="C33" s="2">
        <f t="shared" si="1"/>
        <v>3564.1666666666665</v>
      </c>
      <c r="D33" s="2">
        <f t="shared" si="2"/>
        <v>601372.3607523914</v>
      </c>
      <c r="F33" s="2">
        <f t="shared" si="3"/>
        <v>1204.8281206040972</v>
      </c>
      <c r="G33" s="4">
        <f t="shared" si="4"/>
        <v>1894.2996261585047</v>
      </c>
      <c r="H33" s="2">
        <f t="shared" si="5"/>
        <v>363490.31305991579</v>
      </c>
      <c r="J33" s="2">
        <f>L32*$J$3/12</f>
        <v>1108.3847719242649</v>
      </c>
      <c r="K33" s="2">
        <f>K32</f>
        <v>3564.1666666666665</v>
      </c>
      <c r="L33" s="2">
        <f>L32-K33+J33</f>
        <v>332572.36075239058</v>
      </c>
      <c r="N33" s="2">
        <f t="shared" si="9"/>
        <v>805.71372271110056</v>
      </c>
      <c r="O33" s="1">
        <f t="shared" si="10"/>
        <v>2745.7178504469803</v>
      </c>
      <c r="P33" s="2">
        <f t="shared" si="11"/>
        <v>510400.66772448592</v>
      </c>
    </row>
    <row r="34" spans="1:16">
      <c r="A34">
        <v>19</v>
      </c>
      <c r="B34">
        <f t="shared" si="0"/>
        <v>1100.2602268224948</v>
      </c>
      <c r="C34" s="2">
        <f t="shared" si="1"/>
        <v>3564.1666666666665</v>
      </c>
      <c r="D34" s="2">
        <f t="shared" si="2"/>
        <v>598908.45431254723</v>
      </c>
      <c r="F34" s="2">
        <f t="shared" si="3"/>
        <v>1202.547119039888</v>
      </c>
      <c r="G34" s="4">
        <f t="shared" si="4"/>
        <v>1894.2996261585047</v>
      </c>
      <c r="H34" s="2">
        <f t="shared" si="5"/>
        <v>362798.56055279716</v>
      </c>
      <c r="J34" s="2">
        <f t="shared" ref="J34:J39" si="12">L33*$J$3/12</f>
        <v>1100.2602268224921</v>
      </c>
      <c r="K34" s="2">
        <f t="shared" ref="K34:K39" si="13">K33</f>
        <v>3564.1666666666665</v>
      </c>
      <c r="L34" s="2">
        <f t="shared" ref="L34:L39" si="14">L33-K34+J34</f>
        <v>330108.45431254641</v>
      </c>
      <c r="N34" s="2">
        <f t="shared" si="9"/>
        <v>799.29554238850767</v>
      </c>
      <c r="O34" s="1">
        <f t="shared" si="10"/>
        <v>2745.7178504469803</v>
      </c>
      <c r="P34" s="2">
        <f t="shared" si="11"/>
        <v>508454.24541642744</v>
      </c>
    </row>
    <row r="35" spans="1:16">
      <c r="A35">
        <v>20</v>
      </c>
      <c r="B35">
        <f t="shared" si="0"/>
        <v>1092.1088030173437</v>
      </c>
      <c r="C35" s="2">
        <f t="shared" si="1"/>
        <v>3564.1666666666665</v>
      </c>
      <c r="D35" s="2">
        <f t="shared" si="2"/>
        <v>596436.3964488979</v>
      </c>
      <c r="F35" s="2">
        <f t="shared" si="3"/>
        <v>1200.2585711621707</v>
      </c>
      <c r="G35" s="4">
        <f t="shared" si="4"/>
        <v>1894.2996261585047</v>
      </c>
      <c r="H35" s="2">
        <f t="shared" si="5"/>
        <v>362104.51949780085</v>
      </c>
      <c r="J35" s="2">
        <f t="shared" si="12"/>
        <v>1092.108803017341</v>
      </c>
      <c r="K35" s="2">
        <f t="shared" si="13"/>
        <v>3564.1666666666665</v>
      </c>
      <c r="L35" s="2">
        <f t="shared" si="14"/>
        <v>327636.39644889708</v>
      </c>
      <c r="N35" s="2">
        <f t="shared" si="9"/>
        <v>792.85612858601417</v>
      </c>
      <c r="O35" s="1">
        <f t="shared" si="10"/>
        <v>2745.7178504469803</v>
      </c>
      <c r="P35" s="2">
        <f t="shared" si="11"/>
        <v>506501.38369456644</v>
      </c>
    </row>
    <row r="36" spans="1:16">
      <c r="A36">
        <v>21</v>
      </c>
      <c r="B36">
        <f t="shared" si="0"/>
        <v>1083.9304115851039</v>
      </c>
      <c r="C36" s="2">
        <f t="shared" si="1"/>
        <v>3564.1666666666665</v>
      </c>
      <c r="D36" s="2">
        <f t="shared" si="2"/>
        <v>593956.16019381641</v>
      </c>
      <c r="F36" s="2">
        <f t="shared" si="3"/>
        <v>1197.9624520052246</v>
      </c>
      <c r="G36" s="4">
        <f t="shared" si="4"/>
        <v>1894.2996261585047</v>
      </c>
      <c r="H36" s="2">
        <f t="shared" si="5"/>
        <v>361408.1823236476</v>
      </c>
      <c r="J36" s="2">
        <f t="shared" si="12"/>
        <v>1083.9304115851012</v>
      </c>
      <c r="K36" s="2">
        <f t="shared" si="13"/>
        <v>3564.1666666666665</v>
      </c>
      <c r="L36" s="2">
        <f t="shared" si="14"/>
        <v>325156.16019381548</v>
      </c>
      <c r="N36" s="2">
        <f t="shared" si="9"/>
        <v>786.39541105619071</v>
      </c>
      <c r="O36" s="1">
        <f t="shared" si="10"/>
        <v>2745.7178504469803</v>
      </c>
      <c r="P36" s="2">
        <f t="shared" si="11"/>
        <v>504542.06125517562</v>
      </c>
    </row>
    <row r="37" spans="1:16">
      <c r="A37">
        <v>22</v>
      </c>
      <c r="B37">
        <f t="shared" si="0"/>
        <v>1075.7249633078759</v>
      </c>
      <c r="C37" s="2">
        <f t="shared" si="1"/>
        <v>3564.1666666666665</v>
      </c>
      <c r="D37" s="2">
        <f t="shared" si="2"/>
        <v>591467.71849045763</v>
      </c>
      <c r="F37" s="2">
        <f t="shared" si="3"/>
        <v>1195.658736520734</v>
      </c>
      <c r="G37" s="4">
        <f t="shared" si="4"/>
        <v>1894.2996261585047</v>
      </c>
      <c r="H37" s="2">
        <f t="shared" si="5"/>
        <v>360709.54143400985</v>
      </c>
      <c r="J37" s="2">
        <f t="shared" si="12"/>
        <v>1075.7249633078729</v>
      </c>
      <c r="K37" s="2">
        <f t="shared" si="13"/>
        <v>3564.1666666666665</v>
      </c>
      <c r="L37" s="2">
        <f t="shared" si="14"/>
        <v>322667.71849045664</v>
      </c>
      <c r="N37" s="2">
        <f t="shared" si="9"/>
        <v>779.91331931920604</v>
      </c>
      <c r="O37" s="1">
        <f t="shared" si="10"/>
        <v>2745.7178504469803</v>
      </c>
      <c r="P37" s="2">
        <f t="shared" si="11"/>
        <v>502576.25672404782</v>
      </c>
    </row>
    <row r="38" spans="1:16">
      <c r="A38">
        <v>23</v>
      </c>
      <c r="B38">
        <f t="shared" si="0"/>
        <v>1067.4923686725972</v>
      </c>
      <c r="C38" s="2">
        <f t="shared" si="1"/>
        <v>3564.1666666666665</v>
      </c>
      <c r="D38" s="2">
        <f t="shared" si="2"/>
        <v>588971.04419246363</v>
      </c>
      <c r="F38" s="2">
        <f t="shared" si="3"/>
        <v>1193.3473995775159</v>
      </c>
      <c r="G38" s="4">
        <f t="shared" si="4"/>
        <v>1894.2996261585047</v>
      </c>
      <c r="H38" s="2">
        <f t="shared" si="5"/>
        <v>360008.58920742886</v>
      </c>
      <c r="J38" s="2">
        <f t="shared" si="12"/>
        <v>1067.492368672594</v>
      </c>
      <c r="K38" s="2">
        <f t="shared" si="13"/>
        <v>3564.1666666666665</v>
      </c>
      <c r="L38" s="2">
        <f t="shared" si="14"/>
        <v>320171.04419246252</v>
      </c>
      <c r="N38" s="2">
        <f t="shared" si="9"/>
        <v>773.40978266205821</v>
      </c>
      <c r="O38" s="1">
        <f t="shared" si="10"/>
        <v>2745.7178504469803</v>
      </c>
      <c r="P38" s="2">
        <f t="shared" si="11"/>
        <v>500603.94865626289</v>
      </c>
    </row>
    <row r="39" spans="1:16">
      <c r="A39">
        <v>24</v>
      </c>
      <c r="B39">
        <f t="shared" si="0"/>
        <v>1059.2325378700671</v>
      </c>
      <c r="C39" s="2">
        <f t="shared" si="1"/>
        <v>3564.1666666666665</v>
      </c>
      <c r="D39" s="2">
        <f t="shared" si="2"/>
        <v>586466.11006366706</v>
      </c>
      <c r="F39" s="2">
        <f t="shared" si="3"/>
        <v>1191.0284159612438</v>
      </c>
      <c r="G39" s="4">
        <f t="shared" si="4"/>
        <v>1894.2996261585047</v>
      </c>
      <c r="H39" s="2">
        <f t="shared" si="5"/>
        <v>359305.31799723161</v>
      </c>
      <c r="J39" s="2">
        <f t="shared" si="12"/>
        <v>1059.2325378700634</v>
      </c>
      <c r="K39" s="2">
        <f t="shared" si="13"/>
        <v>3564.1666666666665</v>
      </c>
      <c r="L39" s="2">
        <f t="shared" si="14"/>
        <v>317666.1100636659</v>
      </c>
      <c r="N39" s="2">
        <f t="shared" si="9"/>
        <v>766.8847301378031</v>
      </c>
      <c r="O39" s="1">
        <f t="shared" si="10"/>
        <v>2745.7178504469803</v>
      </c>
      <c r="P39" s="2">
        <f t="shared" si="11"/>
        <v>498625.11553595372</v>
      </c>
    </row>
    <row r="40" spans="1:16">
      <c r="A40">
        <v>25</v>
      </c>
      <c r="B40">
        <f t="shared" si="0"/>
        <v>1050.9453807939651</v>
      </c>
      <c r="C40" s="2">
        <f t="shared" si="1"/>
        <v>3564.1666666666665</v>
      </c>
      <c r="D40" s="2">
        <f t="shared" si="2"/>
        <v>583952.88877779443</v>
      </c>
      <c r="F40" s="2">
        <f t="shared" si="3"/>
        <v>1188.7017603741745</v>
      </c>
      <c r="G40" s="4">
        <f t="shared" si="4"/>
        <v>1894.2996261585047</v>
      </c>
      <c r="H40" s="2">
        <f t="shared" si="5"/>
        <v>358599.72013144731</v>
      </c>
      <c r="J40" s="2">
        <f>L39*$J$3/12</f>
        <v>1050.9453807939612</v>
      </c>
      <c r="K40" s="2">
        <f>K39</f>
        <v>3564.1666666666665</v>
      </c>
      <c r="L40" s="2">
        <f>L39-K40+J40</f>
        <v>315152.88877779315</v>
      </c>
      <c r="N40" s="2">
        <f t="shared" si="9"/>
        <v>760.33809056478015</v>
      </c>
      <c r="O40" s="1">
        <f t="shared" si="10"/>
        <v>2745.7178504469803</v>
      </c>
      <c r="P40" s="2">
        <f t="shared" si="11"/>
        <v>496639.73577607149</v>
      </c>
    </row>
    <row r="41" spans="1:16">
      <c r="A41">
        <v>26</v>
      </c>
      <c r="B41">
        <f t="shared" si="0"/>
        <v>1042.6308070398698</v>
      </c>
      <c r="C41" s="2">
        <f t="shared" si="1"/>
        <v>3564.1666666666665</v>
      </c>
      <c r="D41" s="2">
        <f t="shared" si="2"/>
        <v>581431.35291816771</v>
      </c>
      <c r="F41" s="2">
        <f t="shared" si="3"/>
        <v>1186.3674074348714</v>
      </c>
      <c r="G41" s="4">
        <f t="shared" si="4"/>
        <v>1894.2996261585047</v>
      </c>
      <c r="H41" s="2">
        <f t="shared" si="5"/>
        <v>357891.78791272367</v>
      </c>
      <c r="J41" s="2">
        <f t="shared" ref="J41:J55" si="15">L40*$J$3/12</f>
        <v>1042.6308070398657</v>
      </c>
      <c r="K41" s="2">
        <f t="shared" ref="K41:K55" si="16">K40</f>
        <v>3564.1666666666665</v>
      </c>
      <c r="L41" s="2">
        <f t="shared" ref="L41:L55" si="17">L40-K41+J41</f>
        <v>312631.35291816632</v>
      </c>
      <c r="N41" s="2">
        <f t="shared" si="9"/>
        <v>753.76979252583658</v>
      </c>
      <c r="O41" s="1">
        <f t="shared" si="10"/>
        <v>2745.7178504469803</v>
      </c>
      <c r="P41" s="2">
        <f t="shared" si="11"/>
        <v>494647.78771815036</v>
      </c>
    </row>
    <row r="42" spans="1:16">
      <c r="A42">
        <v>27</v>
      </c>
      <c r="B42">
        <f t="shared" si="0"/>
        <v>1034.2887259042716</v>
      </c>
      <c r="C42" s="2">
        <f t="shared" si="1"/>
        <v>3564.1666666666665</v>
      </c>
      <c r="D42" s="2">
        <f t="shared" si="2"/>
        <v>578901.47497740539</v>
      </c>
      <c r="F42" s="2">
        <f t="shared" si="3"/>
        <v>1184.0253316779274</v>
      </c>
      <c r="G42" s="4">
        <f t="shared" si="4"/>
        <v>1894.2996261585047</v>
      </c>
      <c r="H42" s="2">
        <f t="shared" si="5"/>
        <v>357181.5136182431</v>
      </c>
      <c r="J42" s="2">
        <f t="shared" si="15"/>
        <v>1034.2887259042668</v>
      </c>
      <c r="K42" s="2">
        <f t="shared" si="16"/>
        <v>3564.1666666666665</v>
      </c>
      <c r="L42" s="2">
        <f t="shared" si="17"/>
        <v>310101.47497740388</v>
      </c>
      <c r="N42" s="2">
        <f t="shared" si="9"/>
        <v>747.17976436754736</v>
      </c>
      <c r="O42" s="1">
        <f t="shared" si="10"/>
        <v>2745.7178504469803</v>
      </c>
      <c r="P42" s="2">
        <f t="shared" si="11"/>
        <v>492649.24963207089</v>
      </c>
    </row>
    <row r="43" spans="1:16">
      <c r="A43">
        <v>28</v>
      </c>
      <c r="B43">
        <f t="shared" si="0"/>
        <v>1025.9190463835828</v>
      </c>
      <c r="C43" s="2">
        <f t="shared" si="1"/>
        <v>3564.1666666666665</v>
      </c>
      <c r="D43" s="2">
        <f t="shared" si="2"/>
        <v>576363.22735712235</v>
      </c>
      <c r="F43" s="2">
        <f t="shared" si="3"/>
        <v>1181.6755075536876</v>
      </c>
      <c r="G43" s="4">
        <f t="shared" si="4"/>
        <v>1894.2996261585047</v>
      </c>
      <c r="H43" s="2">
        <f t="shared" si="5"/>
        <v>356468.88949963829</v>
      </c>
      <c r="J43" s="2">
        <f t="shared" si="15"/>
        <v>1025.9190463835778</v>
      </c>
      <c r="K43" s="2">
        <f t="shared" si="16"/>
        <v>3564.1666666666665</v>
      </c>
      <c r="L43" s="2">
        <f t="shared" si="17"/>
        <v>307563.22735712078</v>
      </c>
      <c r="N43" s="2">
        <f t="shared" si="9"/>
        <v>740.56793419943449</v>
      </c>
      <c r="O43" s="1">
        <f t="shared" si="10"/>
        <v>2745.7178504469803</v>
      </c>
      <c r="P43" s="2">
        <f t="shared" si="11"/>
        <v>490644.09971582331</v>
      </c>
    </row>
    <row r="44" spans="1:16">
      <c r="A44">
        <v>29</v>
      </c>
      <c r="B44">
        <f t="shared" si="0"/>
        <v>1017.5216771731465</v>
      </c>
      <c r="C44" s="2">
        <f t="shared" si="1"/>
        <v>3564.1666666666665</v>
      </c>
      <c r="D44" s="2">
        <f t="shared" si="2"/>
        <v>573816.58236762881</v>
      </c>
      <c r="F44" s="2">
        <f t="shared" si="3"/>
        <v>1179.3179094279701</v>
      </c>
      <c r="G44" s="4">
        <f t="shared" si="4"/>
        <v>1894.2996261585047</v>
      </c>
      <c r="H44" s="2">
        <f t="shared" si="5"/>
        <v>355753.90778290777</v>
      </c>
      <c r="J44" s="2">
        <f t="shared" si="15"/>
        <v>1017.5216771731411</v>
      </c>
      <c r="K44" s="2">
        <f t="shared" si="16"/>
        <v>3564.1666666666665</v>
      </c>
      <c r="L44" s="2">
        <f t="shared" si="17"/>
        <v>305016.58236762724</v>
      </c>
      <c r="N44" s="2">
        <f t="shared" si="9"/>
        <v>733.93422989318208</v>
      </c>
      <c r="O44" s="1">
        <f t="shared" si="10"/>
        <v>2745.7178504469803</v>
      </c>
      <c r="P44" s="2">
        <f t="shared" si="11"/>
        <v>488632.31609526952</v>
      </c>
    </row>
    <row r="45" spans="1:16">
      <c r="A45">
        <v>30</v>
      </c>
      <c r="B45">
        <f t="shared" si="0"/>
        <v>1009.0965266662387</v>
      </c>
      <c r="C45" s="2">
        <f t="shared" si="1"/>
        <v>3564.1666666666665</v>
      </c>
      <c r="D45" s="2">
        <f t="shared" si="2"/>
        <v>571261.51222762838</v>
      </c>
      <c r="F45" s="2">
        <f t="shared" si="3"/>
        <v>1176.9525115817867</v>
      </c>
      <c r="G45" s="4">
        <f t="shared" si="4"/>
        <v>1894.2996261585047</v>
      </c>
      <c r="H45" s="2">
        <f t="shared" si="5"/>
        <v>355036.56066833105</v>
      </c>
      <c r="J45" s="2">
        <f t="shared" si="15"/>
        <v>1009.0965266662334</v>
      </c>
      <c r="K45" s="2">
        <f t="shared" si="16"/>
        <v>3564.1666666666665</v>
      </c>
      <c r="L45" s="2">
        <f t="shared" si="17"/>
        <v>302461.51222762681</v>
      </c>
      <c r="N45" s="2">
        <f t="shared" si="9"/>
        <v>727.2785790818499</v>
      </c>
      <c r="O45" s="1">
        <f t="shared" si="10"/>
        <v>2745.7178504469803</v>
      </c>
      <c r="P45" s="2">
        <f t="shared" si="11"/>
        <v>486613.8768239044</v>
      </c>
    </row>
    <row r="46" spans="1:16">
      <c r="A46">
        <v>31</v>
      </c>
      <c r="B46">
        <f t="shared" si="0"/>
        <v>1000.6435029530704</v>
      </c>
      <c r="C46" s="2">
        <f t="shared" si="1"/>
        <v>3564.1666666666665</v>
      </c>
      <c r="D46" s="2">
        <f t="shared" si="2"/>
        <v>568697.98906391487</v>
      </c>
      <c r="F46" s="2">
        <f t="shared" si="3"/>
        <v>1174.5792882110618</v>
      </c>
      <c r="G46" s="4">
        <f t="shared" si="4"/>
        <v>1894.2996261585047</v>
      </c>
      <c r="H46" s="2">
        <f t="shared" si="5"/>
        <v>354316.84033038362</v>
      </c>
      <c r="J46" s="2">
        <f t="shared" si="15"/>
        <v>1000.6435029530653</v>
      </c>
      <c r="K46" s="2">
        <f t="shared" si="16"/>
        <v>3564.1666666666665</v>
      </c>
      <c r="L46" s="2">
        <f t="shared" si="17"/>
        <v>299897.98906391318</v>
      </c>
      <c r="N46" s="2">
        <f t="shared" si="9"/>
        <v>720.6009091590837</v>
      </c>
      <c r="O46" s="1">
        <f t="shared" si="10"/>
        <v>2745.7178504469803</v>
      </c>
      <c r="P46" s="2">
        <f t="shared" si="11"/>
        <v>484588.75988261652</v>
      </c>
    </row>
    <row r="47" spans="1:16">
      <c r="A47">
        <v>32</v>
      </c>
      <c r="B47">
        <f t="shared" si="0"/>
        <v>992.16251381978498</v>
      </c>
      <c r="C47" s="2">
        <f t="shared" si="1"/>
        <v>3564.1666666666665</v>
      </c>
      <c r="D47" s="2">
        <f t="shared" si="2"/>
        <v>566125.98491106799</v>
      </c>
      <c r="F47" s="2">
        <f t="shared" si="3"/>
        <v>1172.1982134263524</v>
      </c>
      <c r="G47" s="4">
        <f t="shared" si="4"/>
        <v>1894.2996261585047</v>
      </c>
      <c r="H47" s="2">
        <f t="shared" si="5"/>
        <v>353594.73891765147</v>
      </c>
      <c r="J47" s="2">
        <f t="shared" si="15"/>
        <v>992.16251381977952</v>
      </c>
      <c r="K47" s="2">
        <f t="shared" si="16"/>
        <v>3564.1666666666665</v>
      </c>
      <c r="L47" s="2">
        <f t="shared" si="17"/>
        <v>297325.98491106625</v>
      </c>
      <c r="N47" s="2">
        <f t="shared" si="9"/>
        <v>713.90114727832304</v>
      </c>
      <c r="O47" s="1">
        <f t="shared" si="10"/>
        <v>2745.7178504469803</v>
      </c>
      <c r="P47" s="2">
        <f t="shared" si="11"/>
        <v>482556.94317944784</v>
      </c>
    </row>
    <row r="48" spans="1:16">
      <c r="A48">
        <v>33</v>
      </c>
      <c r="B48">
        <f t="shared" si="0"/>
        <v>983.6534667474499</v>
      </c>
      <c r="C48" s="2">
        <f t="shared" si="1"/>
        <v>3564.1666666666665</v>
      </c>
      <c r="D48" s="2">
        <f t="shared" si="2"/>
        <v>563545.47171114886</v>
      </c>
      <c r="F48" s="2">
        <f t="shared" si="3"/>
        <v>1169.8092612525636</v>
      </c>
      <c r="G48" s="4">
        <f t="shared" si="4"/>
        <v>1894.2996261585047</v>
      </c>
      <c r="H48" s="2">
        <f t="shared" si="5"/>
        <v>352870.24855274556</v>
      </c>
      <c r="J48" s="2">
        <f t="shared" si="15"/>
        <v>983.65346674744421</v>
      </c>
      <c r="K48" s="2">
        <f t="shared" si="16"/>
        <v>3564.1666666666665</v>
      </c>
      <c r="L48" s="2">
        <f t="shared" si="17"/>
        <v>294745.47171114699</v>
      </c>
      <c r="N48" s="2">
        <f t="shared" si="9"/>
        <v>707.17922035200661</v>
      </c>
      <c r="O48" s="1">
        <f t="shared" si="10"/>
        <v>2745.7178504469803</v>
      </c>
      <c r="P48" s="2">
        <f t="shared" si="11"/>
        <v>480518.40454935288</v>
      </c>
    </row>
    <row r="49" spans="1:16">
      <c r="A49">
        <v>34</v>
      </c>
      <c r="B49">
        <f t="shared" si="0"/>
        <v>975.11626891105072</v>
      </c>
      <c r="C49" s="2">
        <f t="shared" si="1"/>
        <v>3564.1666666666665</v>
      </c>
      <c r="D49" s="2">
        <f t="shared" si="2"/>
        <v>560956.42131339328</v>
      </c>
      <c r="F49" s="2">
        <f t="shared" si="3"/>
        <v>1167.4124056286666</v>
      </c>
      <c r="G49" s="4">
        <f t="shared" si="4"/>
        <v>1894.2996261585047</v>
      </c>
      <c r="H49" s="2">
        <f t="shared" si="5"/>
        <v>352143.36133221572</v>
      </c>
      <c r="J49" s="2">
        <f t="shared" si="15"/>
        <v>975.11626891104459</v>
      </c>
      <c r="K49" s="2">
        <f t="shared" si="16"/>
        <v>3564.1666666666665</v>
      </c>
      <c r="L49" s="2">
        <f t="shared" si="17"/>
        <v>292156.42131339136</v>
      </c>
      <c r="N49" s="2">
        <f t="shared" si="9"/>
        <v>700.43505505077576</v>
      </c>
      <c r="O49" s="1">
        <f t="shared" si="10"/>
        <v>2745.7178504469803</v>
      </c>
      <c r="P49" s="2">
        <f t="shared" si="11"/>
        <v>478473.12175395666</v>
      </c>
    </row>
    <row r="50" spans="1:16">
      <c r="A50">
        <v>35</v>
      </c>
      <c r="B50">
        <f t="shared" si="0"/>
        <v>966.55082717847608</v>
      </c>
      <c r="C50" s="2">
        <f t="shared" si="1"/>
        <v>3564.1666666666665</v>
      </c>
      <c r="D50" s="2">
        <f t="shared" si="2"/>
        <v>558358.80547390517</v>
      </c>
      <c r="F50" s="2">
        <f t="shared" si="3"/>
        <v>1165.0076204074137</v>
      </c>
      <c r="G50" s="4">
        <f t="shared" si="4"/>
        <v>1894.2996261585047</v>
      </c>
      <c r="H50" s="2">
        <f t="shared" si="5"/>
        <v>351414.06932646461</v>
      </c>
      <c r="J50" s="2">
        <f t="shared" si="15"/>
        <v>966.55082717846972</v>
      </c>
      <c r="K50" s="2">
        <f t="shared" si="16"/>
        <v>3564.1666666666665</v>
      </c>
      <c r="L50" s="2">
        <f t="shared" si="17"/>
        <v>289558.80547390314</v>
      </c>
      <c r="N50" s="2">
        <f t="shared" si="9"/>
        <v>693.66857780267321</v>
      </c>
      <c r="O50" s="1">
        <f t="shared" si="10"/>
        <v>2745.7178504469803</v>
      </c>
      <c r="P50" s="2">
        <f t="shared" si="11"/>
        <v>476421.07248131232</v>
      </c>
    </row>
    <row r="51" spans="1:16">
      <c r="A51">
        <v>36</v>
      </c>
      <c r="B51">
        <f t="shared" si="0"/>
        <v>957.95704810950292</v>
      </c>
      <c r="C51" s="2">
        <f t="shared" si="1"/>
        <v>3564.1666666666665</v>
      </c>
      <c r="D51" s="2">
        <f t="shared" si="2"/>
        <v>555752.59585534805</v>
      </c>
      <c r="F51" s="2">
        <f t="shared" si="3"/>
        <v>1162.5948793550538</v>
      </c>
      <c r="G51" s="4">
        <f t="shared" si="4"/>
        <v>1894.2996261585047</v>
      </c>
      <c r="H51" s="2">
        <f t="shared" si="5"/>
        <v>350682.36457966117</v>
      </c>
      <c r="J51" s="2">
        <f t="shared" si="15"/>
        <v>957.95704810949621</v>
      </c>
      <c r="K51" s="2">
        <f t="shared" si="16"/>
        <v>3564.1666666666665</v>
      </c>
      <c r="L51" s="2">
        <f t="shared" si="17"/>
        <v>286952.59585534595</v>
      </c>
      <c r="N51" s="2">
        <f>(P50-$N$4)*$N$3/12</f>
        <v>686.87971479234159</v>
      </c>
      <c r="O51" s="1">
        <f>O50</f>
        <v>2745.7178504469803</v>
      </c>
      <c r="P51" s="2">
        <f>P50-O51+N51</f>
        <v>474362.23434565769</v>
      </c>
    </row>
    <row r="52" spans="1:16">
      <c r="A52">
        <v>37</v>
      </c>
      <c r="B52">
        <f t="shared" si="0"/>
        <v>949.3348379547765</v>
      </c>
      <c r="C52" s="2">
        <f t="shared" si="1"/>
        <v>3564.1666666666665</v>
      </c>
      <c r="D52" s="2">
        <f t="shared" si="2"/>
        <v>553137.76402663614</v>
      </c>
      <c r="F52" s="2">
        <f t="shared" si="3"/>
        <v>1160.1741561510457</v>
      </c>
      <c r="G52" s="4">
        <f t="shared" si="4"/>
        <v>1894.2996261585047</v>
      </c>
      <c r="H52" s="2">
        <f t="shared" si="5"/>
        <v>349948.23910965375</v>
      </c>
      <c r="J52" s="2">
        <f t="shared" si="15"/>
        <v>949.33483795476957</v>
      </c>
      <c r="K52" s="2">
        <f t="shared" si="16"/>
        <v>3564.1666666666665</v>
      </c>
      <c r="L52" s="2">
        <f t="shared" si="17"/>
        <v>284337.76402663405</v>
      </c>
      <c r="N52" s="2">
        <f t="shared" ref="N52:N77" si="18">(P51-$N$4)*$N$3/12</f>
        <v>680.06839196021758</v>
      </c>
      <c r="O52" s="1">
        <f t="shared" ref="O52:O77" si="19">O51</f>
        <v>2745.7178504469803</v>
      </c>
      <c r="P52" s="2">
        <f t="shared" ref="P52:P77" si="20">P51-O52+N52</f>
        <v>472296.58488717093</v>
      </c>
    </row>
    <row r="53" spans="1:16">
      <c r="A53">
        <v>38</v>
      </c>
      <c r="B53">
        <f t="shared" si="0"/>
        <v>940.68410265478781</v>
      </c>
      <c r="C53" s="2">
        <f t="shared" si="1"/>
        <v>3564.1666666666665</v>
      </c>
      <c r="D53" s="2">
        <f t="shared" si="2"/>
        <v>550514.28146262432</v>
      </c>
      <c r="F53" s="2">
        <f t="shared" si="3"/>
        <v>1157.7454243877712</v>
      </c>
      <c r="G53" s="4">
        <f t="shared" si="4"/>
        <v>1894.2996261585047</v>
      </c>
      <c r="H53" s="2">
        <f t="shared" si="5"/>
        <v>349211.684907883</v>
      </c>
      <c r="J53" s="2">
        <f t="shared" si="15"/>
        <v>940.68410265478099</v>
      </c>
      <c r="K53" s="2">
        <f t="shared" si="16"/>
        <v>3564.1666666666665</v>
      </c>
      <c r="L53" s="2">
        <f t="shared" si="17"/>
        <v>281714.28146262217</v>
      </c>
      <c r="N53" s="2">
        <f t="shared" si="18"/>
        <v>673.23453500172388</v>
      </c>
      <c r="O53" s="1">
        <f t="shared" si="19"/>
        <v>2745.7178504469803</v>
      </c>
      <c r="P53" s="2">
        <f t="shared" si="20"/>
        <v>470224.10157172568</v>
      </c>
    </row>
    <row r="54" spans="1:16">
      <c r="A54">
        <v>39</v>
      </c>
      <c r="B54">
        <f t="shared" si="0"/>
        <v>932.00474783884874</v>
      </c>
      <c r="C54" s="2">
        <f t="shared" si="1"/>
        <v>3564.1666666666665</v>
      </c>
      <c r="D54" s="2">
        <f t="shared" si="2"/>
        <v>547882.11954379652</v>
      </c>
      <c r="F54" s="2">
        <f t="shared" si="3"/>
        <v>1155.3086575702462</v>
      </c>
      <c r="G54" s="4">
        <f t="shared" si="4"/>
        <v>1894.2996261585047</v>
      </c>
      <c r="H54" s="2">
        <f t="shared" si="5"/>
        <v>348472.69393929472</v>
      </c>
      <c r="J54" s="2">
        <f t="shared" si="15"/>
        <v>932.00474783884158</v>
      </c>
      <c r="K54" s="2">
        <f t="shared" si="16"/>
        <v>3564.1666666666665</v>
      </c>
      <c r="L54" s="2">
        <f t="shared" si="17"/>
        <v>279082.11954379431</v>
      </c>
      <c r="N54" s="2">
        <f t="shared" si="18"/>
        <v>666.37806936645904</v>
      </c>
      <c r="O54" s="1">
        <f t="shared" si="19"/>
        <v>2745.7178504469803</v>
      </c>
      <c r="P54" s="2">
        <f t="shared" si="20"/>
        <v>468144.76179064513</v>
      </c>
    </row>
    <row r="55" spans="1:16">
      <c r="A55">
        <v>40</v>
      </c>
      <c r="B55">
        <f>(D54-$B$4)*$B$3/12</f>
        <v>923.29667882406011</v>
      </c>
      <c r="C55" s="2">
        <f>$B$7*26/12</f>
        <v>3564.1666666666665</v>
      </c>
      <c r="D55" s="2">
        <f>D54-C55+B55</f>
        <v>545241.24955595401</v>
      </c>
      <c r="F55" s="2">
        <f t="shared" si="3"/>
        <v>1152.8638291158334</v>
      </c>
      <c r="G55" s="4">
        <f t="shared" si="4"/>
        <v>1894.2996261585047</v>
      </c>
      <c r="H55" s="2">
        <f t="shared" si="5"/>
        <v>347731.25814225205</v>
      </c>
      <c r="J55" s="2">
        <f t="shared" si="15"/>
        <v>923.29667882405283</v>
      </c>
      <c r="K55" s="2">
        <f t="shared" si="16"/>
        <v>3564.1666666666665</v>
      </c>
      <c r="L55" s="2">
        <f t="shared" si="17"/>
        <v>276441.24955595168</v>
      </c>
      <c r="N55" s="2">
        <f t="shared" si="18"/>
        <v>659.49892025738427</v>
      </c>
      <c r="O55" s="1">
        <f t="shared" si="19"/>
        <v>2745.7178504469803</v>
      </c>
      <c r="P55" s="2">
        <f t="shared" si="20"/>
        <v>466058.54286045552</v>
      </c>
    </row>
    <row r="56" spans="1:16">
      <c r="A56">
        <v>41</v>
      </c>
      <c r="B56">
        <f t="shared" ref="B56:B88" si="21">(D55-$B$4)*$B$3/12</f>
        <v>914.55980061428124</v>
      </c>
      <c r="C56" s="2">
        <f t="shared" si="1"/>
        <v>3564.1666666666665</v>
      </c>
      <c r="D56" s="2">
        <f t="shared" ref="D56:D88" si="22">D55-C56+B56</f>
        <v>542591.64268990164</v>
      </c>
      <c r="F56" s="2">
        <f t="shared" si="3"/>
        <v>1150.4109123539504</v>
      </c>
      <c r="G56" s="4">
        <f t="shared" si="4"/>
        <v>1894.2996261585047</v>
      </c>
      <c r="H56" s="2">
        <f t="shared" si="5"/>
        <v>346987.36942844751</v>
      </c>
      <c r="J56" s="2">
        <f>L55*$J$3/12</f>
        <v>914.55980061427351</v>
      </c>
      <c r="K56" s="2">
        <f>K55</f>
        <v>3564.1666666666665</v>
      </c>
      <c r="L56" s="2">
        <f>L55-K56+J56</f>
        <v>273791.64268989925</v>
      </c>
      <c r="N56" s="2">
        <f t="shared" si="18"/>
        <v>652.59701263000704</v>
      </c>
      <c r="O56" s="1">
        <f t="shared" si="19"/>
        <v>2745.7178504469803</v>
      </c>
      <c r="P56" s="2">
        <f t="shared" si="20"/>
        <v>463965.42202263855</v>
      </c>
    </row>
    <row r="57" spans="1:16">
      <c r="A57">
        <v>42</v>
      </c>
      <c r="B57">
        <f t="shared" si="21"/>
        <v>905.79401789909116</v>
      </c>
      <c r="C57" s="2">
        <f t="shared" si="1"/>
        <v>3564.1666666666665</v>
      </c>
      <c r="D57" s="2">
        <f t="shared" si="22"/>
        <v>539933.27004113409</v>
      </c>
      <c r="F57" s="2">
        <f t="shared" si="3"/>
        <v>1147.9498805257806</v>
      </c>
      <c r="G57" s="4">
        <f t="shared" si="4"/>
        <v>1894.2996261585047</v>
      </c>
      <c r="H57" s="2">
        <f t="shared" si="5"/>
        <v>346241.01968281477</v>
      </c>
      <c r="J57" s="2">
        <f t="shared" ref="J57:J61" si="23">L56*$J$3/12</f>
        <v>905.79401789908331</v>
      </c>
      <c r="K57" s="2">
        <f t="shared" ref="K57:K61" si="24">K56</f>
        <v>3564.1666666666665</v>
      </c>
      <c r="L57" s="2">
        <f t="shared" ref="L57:L61" si="25">L56-K57+J57</f>
        <v>271133.27004113165</v>
      </c>
      <c r="N57" s="2">
        <f t="shared" si="18"/>
        <v>645.67227119156257</v>
      </c>
      <c r="O57" s="1">
        <f t="shared" si="19"/>
        <v>2745.7178504469803</v>
      </c>
      <c r="P57" s="2">
        <f t="shared" si="20"/>
        <v>461865.37644338311</v>
      </c>
    </row>
    <row r="58" spans="1:16">
      <c r="A58">
        <v>43</v>
      </c>
      <c r="B58">
        <f t="shared" si="21"/>
        <v>896.99923505275194</v>
      </c>
      <c r="C58" s="2">
        <f t="shared" si="1"/>
        <v>3564.1666666666665</v>
      </c>
      <c r="D58" s="2">
        <f t="shared" si="22"/>
        <v>537266.1026095202</v>
      </c>
      <c r="F58" s="2">
        <f t="shared" si="3"/>
        <v>1145.4807067839788</v>
      </c>
      <c r="G58" s="4">
        <f t="shared" si="4"/>
        <v>1894.2996261585047</v>
      </c>
      <c r="H58" s="2">
        <f t="shared" si="5"/>
        <v>345492.20076344028</v>
      </c>
      <c r="J58" s="2">
        <f t="shared" si="23"/>
        <v>896.99923505274376</v>
      </c>
      <c r="K58" s="2">
        <f t="shared" si="24"/>
        <v>3564.1666666666665</v>
      </c>
      <c r="L58" s="2">
        <f t="shared" si="25"/>
        <v>268466.10260951769</v>
      </c>
      <c r="N58" s="2">
        <f t="shared" si="18"/>
        <v>638.72462040019241</v>
      </c>
      <c r="O58" s="1">
        <f t="shared" si="19"/>
        <v>2745.7178504469803</v>
      </c>
      <c r="P58" s="2">
        <f t="shared" si="20"/>
        <v>459758.38321333629</v>
      </c>
    </row>
    <row r="59" spans="1:16">
      <c r="A59">
        <v>44</v>
      </c>
      <c r="B59">
        <f t="shared" si="21"/>
        <v>888.17535613316261</v>
      </c>
      <c r="C59" s="2">
        <f t="shared" si="1"/>
        <v>3564.1666666666665</v>
      </c>
      <c r="D59" s="2">
        <f t="shared" si="22"/>
        <v>534590.11129898671</v>
      </c>
      <c r="F59" s="2">
        <f t="shared" si="3"/>
        <v>1143.0033641923817</v>
      </c>
      <c r="G59" s="4">
        <f t="shared" si="4"/>
        <v>1894.2996261585047</v>
      </c>
      <c r="H59" s="2">
        <f t="shared" si="5"/>
        <v>344740.90450147417</v>
      </c>
      <c r="J59" s="2">
        <f t="shared" si="23"/>
        <v>888.17535613315431</v>
      </c>
      <c r="K59" s="2">
        <f t="shared" si="24"/>
        <v>3564.1666666666665</v>
      </c>
      <c r="L59" s="2">
        <f t="shared" si="25"/>
        <v>265790.11129898415</v>
      </c>
      <c r="N59" s="2">
        <f t="shared" si="18"/>
        <v>631.75398446412089</v>
      </c>
      <c r="O59" s="1">
        <f t="shared" si="19"/>
        <v>2745.7178504469803</v>
      </c>
      <c r="P59" s="2">
        <f t="shared" si="20"/>
        <v>457644.4193473534</v>
      </c>
    </row>
    <row r="60" spans="1:16">
      <c r="A60">
        <v>45</v>
      </c>
      <c r="B60">
        <f t="shared" si="21"/>
        <v>879.32228488081444</v>
      </c>
      <c r="C60" s="2">
        <f t="shared" si="1"/>
        <v>3564.1666666666665</v>
      </c>
      <c r="D60" s="2">
        <f t="shared" si="22"/>
        <v>531905.26691720088</v>
      </c>
      <c r="F60" s="2">
        <f t="shared" si="3"/>
        <v>1140.5178257257105</v>
      </c>
      <c r="G60" s="4">
        <f t="shared" si="4"/>
        <v>1894.2996261585047</v>
      </c>
      <c r="H60" s="2">
        <f t="shared" si="5"/>
        <v>343987.1227010414</v>
      </c>
      <c r="J60" s="2">
        <f t="shared" si="23"/>
        <v>879.32228488080591</v>
      </c>
      <c r="K60" s="2">
        <f t="shared" si="24"/>
        <v>3564.1666666666665</v>
      </c>
      <c r="L60" s="2">
        <f t="shared" si="25"/>
        <v>263105.26691719826</v>
      </c>
      <c r="N60" s="2">
        <f t="shared" si="18"/>
        <v>624.7602873408274</v>
      </c>
      <c r="O60" s="1">
        <f t="shared" si="19"/>
        <v>2745.7178504469803</v>
      </c>
      <c r="P60" s="2">
        <f t="shared" si="20"/>
        <v>455523.46178424725</v>
      </c>
    </row>
    <row r="61" spans="1:16">
      <c r="A61">
        <v>46</v>
      </c>
      <c r="B61">
        <f t="shared" si="21"/>
        <v>870.43992471773947</v>
      </c>
      <c r="C61" s="2">
        <f t="shared" si="1"/>
        <v>3564.1666666666665</v>
      </c>
      <c r="D61" s="2">
        <f t="shared" si="22"/>
        <v>529211.54017525201</v>
      </c>
      <c r="F61" s="2">
        <f t="shared" si="3"/>
        <v>1138.0240642692786</v>
      </c>
      <c r="G61" s="4">
        <f t="shared" si="4"/>
        <v>1894.2996261585047</v>
      </c>
      <c r="H61" s="2">
        <f t="shared" si="5"/>
        <v>343230.84713915217</v>
      </c>
      <c r="J61" s="2">
        <f t="shared" si="23"/>
        <v>870.43992471773083</v>
      </c>
      <c r="K61" s="2">
        <f t="shared" si="24"/>
        <v>3564.1666666666665</v>
      </c>
      <c r="L61" s="2">
        <f t="shared" si="25"/>
        <v>260411.54017524933</v>
      </c>
      <c r="N61" s="2">
        <f t="shared" si="18"/>
        <v>617.74345273621805</v>
      </c>
      <c r="O61" s="1">
        <f t="shared" si="19"/>
        <v>2745.7178504469803</v>
      </c>
      <c r="P61" s="2">
        <f t="shared" si="20"/>
        <v>453395.48738653649</v>
      </c>
    </row>
    <row r="62" spans="1:16">
      <c r="A62">
        <v>47</v>
      </c>
      <c r="B62">
        <f t="shared" si="21"/>
        <v>861.52817874645871</v>
      </c>
      <c r="C62" s="2">
        <f t="shared" si="1"/>
        <v>3564.1666666666665</v>
      </c>
      <c r="D62" s="2">
        <f t="shared" si="22"/>
        <v>526508.90168733185</v>
      </c>
      <c r="F62" s="2">
        <f t="shared" si="3"/>
        <v>1135.5220526186952</v>
      </c>
      <c r="G62" s="4">
        <f t="shared" si="4"/>
        <v>1894.2996261585047</v>
      </c>
      <c r="H62" s="2">
        <f t="shared" si="5"/>
        <v>342472.06956561236</v>
      </c>
      <c r="J62" s="2">
        <f>L61*$J$3/12</f>
        <v>861.52817874644995</v>
      </c>
      <c r="K62" s="2">
        <f>K61</f>
        <v>3564.1666666666665</v>
      </c>
      <c r="L62" s="2">
        <f>L61-K62+J62</f>
        <v>257708.90168732914</v>
      </c>
      <c r="N62" s="2">
        <f t="shared" si="18"/>
        <v>610.70340410379151</v>
      </c>
      <c r="O62" s="1">
        <f t="shared" si="19"/>
        <v>2745.7178504469803</v>
      </c>
      <c r="P62" s="2">
        <f t="shared" si="20"/>
        <v>451260.47294019331</v>
      </c>
    </row>
    <row r="63" spans="1:16">
      <c r="A63">
        <v>48</v>
      </c>
      <c r="B63">
        <f t="shared" si="21"/>
        <v>852.58694974892285</v>
      </c>
      <c r="C63" s="2">
        <f t="shared" si="1"/>
        <v>3564.1666666666665</v>
      </c>
      <c r="D63" s="2">
        <f t="shared" si="22"/>
        <v>523797.32197041408</v>
      </c>
      <c r="F63" s="2">
        <f t="shared" si="3"/>
        <v>1133.0117634795677</v>
      </c>
      <c r="G63" s="4">
        <f t="shared" si="4"/>
        <v>1894.2996261585047</v>
      </c>
      <c r="H63" s="2">
        <f t="shared" si="5"/>
        <v>341710.78170293343</v>
      </c>
      <c r="J63" s="2">
        <f t="shared" ref="J63:J77" si="26">L62*$J$3/12</f>
        <v>852.58694974891387</v>
      </c>
      <c r="K63" s="2">
        <f t="shared" ref="K63:K77" si="27">K62</f>
        <v>3564.1666666666665</v>
      </c>
      <c r="L63" s="2">
        <f t="shared" ref="L63:L77" si="28">L62-K63+J63</f>
        <v>254997.3219704114</v>
      </c>
      <c r="N63" s="2">
        <f t="shared" si="18"/>
        <v>603.64006464380623</v>
      </c>
      <c r="O63" s="1">
        <f t="shared" si="19"/>
        <v>2745.7178504469803</v>
      </c>
      <c r="P63" s="2">
        <f t="shared" si="20"/>
        <v>449118.39515439013</v>
      </c>
    </row>
    <row r="64" spans="1:16">
      <c r="A64">
        <v>49</v>
      </c>
      <c r="B64">
        <f t="shared" si="21"/>
        <v>843.61614018545322</v>
      </c>
      <c r="C64" s="2">
        <f t="shared" si="1"/>
        <v>3564.1666666666665</v>
      </c>
      <c r="D64" s="2">
        <f t="shared" si="22"/>
        <v>521076.77144393284</v>
      </c>
      <c r="F64" s="2">
        <f t="shared" si="3"/>
        <v>1130.4931694672048</v>
      </c>
      <c r="G64" s="4">
        <f t="shared" si="4"/>
        <v>1894.2996261585047</v>
      </c>
      <c r="H64" s="2">
        <f t="shared" si="5"/>
        <v>340946.97524624213</v>
      </c>
      <c r="J64" s="2">
        <f t="shared" si="26"/>
        <v>843.61614018544435</v>
      </c>
      <c r="K64" s="2">
        <f t="shared" si="27"/>
        <v>3564.1666666666665</v>
      </c>
      <c r="L64" s="2">
        <f t="shared" si="28"/>
        <v>252276.77144393019</v>
      </c>
      <c r="N64" s="2">
        <f t="shared" si="18"/>
        <v>596.55335730244076</v>
      </c>
      <c r="O64" s="1">
        <f t="shared" si="19"/>
        <v>2745.7178504469803</v>
      </c>
      <c r="P64" s="2">
        <f t="shared" si="20"/>
        <v>446969.23066124559</v>
      </c>
    </row>
    <row r="65" spans="1:16">
      <c r="A65">
        <v>50</v>
      </c>
      <c r="B65">
        <f t="shared" si="21"/>
        <v>834.61565219367776</v>
      </c>
      <c r="C65" s="2">
        <f t="shared" si="1"/>
        <v>3564.1666666666665</v>
      </c>
      <c r="D65" s="2">
        <f t="shared" si="22"/>
        <v>518347.22042945982</v>
      </c>
      <c r="F65" s="2">
        <f t="shared" si="3"/>
        <v>1127.9662431063177</v>
      </c>
      <c r="G65" s="4">
        <f t="shared" si="4"/>
        <v>1894.2996261585047</v>
      </c>
      <c r="H65" s="2">
        <f t="shared" si="5"/>
        <v>340180.64186318993</v>
      </c>
      <c r="J65" s="2">
        <f t="shared" si="26"/>
        <v>834.61565219366901</v>
      </c>
      <c r="K65" s="2">
        <f t="shared" si="27"/>
        <v>3564.1666666666665</v>
      </c>
      <c r="L65" s="2">
        <f t="shared" si="28"/>
        <v>249547.2204294572</v>
      </c>
      <c r="N65" s="2">
        <f t="shared" si="18"/>
        <v>589.44320477095414</v>
      </c>
      <c r="O65" s="1">
        <f t="shared" si="19"/>
        <v>2745.7178504469803</v>
      </c>
      <c r="P65" s="2">
        <f t="shared" si="20"/>
        <v>444812.95601556957</v>
      </c>
    </row>
    <row r="66" spans="1:16">
      <c r="A66">
        <v>51</v>
      </c>
      <c r="B66">
        <f t="shared" si="21"/>
        <v>825.58538758746283</v>
      </c>
      <c r="C66" s="2">
        <f t="shared" si="1"/>
        <v>3564.1666666666665</v>
      </c>
      <c r="D66" s="2">
        <f t="shared" si="22"/>
        <v>515608.63915038062</v>
      </c>
      <c r="F66" s="2">
        <f t="shared" si="3"/>
        <v>1125.4309568307201</v>
      </c>
      <c r="G66" s="4">
        <f t="shared" si="4"/>
        <v>1894.2996261585047</v>
      </c>
      <c r="H66" s="2">
        <f t="shared" si="5"/>
        <v>339411.77319386217</v>
      </c>
      <c r="J66" s="2">
        <f t="shared" si="26"/>
        <v>825.58538758745419</v>
      </c>
      <c r="K66" s="2">
        <f t="shared" si="27"/>
        <v>3564.1666666666665</v>
      </c>
      <c r="L66" s="2">
        <f t="shared" si="28"/>
        <v>246808.639150378</v>
      </c>
      <c r="N66" s="2">
        <f t="shared" si="18"/>
        <v>582.30952948484264</v>
      </c>
      <c r="O66" s="1">
        <f t="shared" si="19"/>
        <v>2745.7178504469803</v>
      </c>
      <c r="P66" s="2">
        <f t="shared" si="20"/>
        <v>442649.5476946074</v>
      </c>
    </row>
    <row r="67" spans="1:16">
      <c r="A67">
        <v>52</v>
      </c>
      <c r="B67">
        <f t="shared" si="21"/>
        <v>816.52524785584262</v>
      </c>
      <c r="C67" s="2">
        <f t="shared" si="1"/>
        <v>3564.1666666666665</v>
      </c>
      <c r="D67" s="2">
        <f t="shared" si="22"/>
        <v>512860.99773156981</v>
      </c>
      <c r="F67" s="2">
        <f t="shared" si="3"/>
        <v>1122.8872829830273</v>
      </c>
      <c r="G67" s="4">
        <f t="shared" si="4"/>
        <v>1894.2996261585047</v>
      </c>
      <c r="H67" s="2">
        <f t="shared" si="5"/>
        <v>338640.36085068673</v>
      </c>
      <c r="J67" s="2">
        <f t="shared" si="26"/>
        <v>816.52524785583398</v>
      </c>
      <c r="K67" s="2">
        <f t="shared" si="27"/>
        <v>3564.1666666666665</v>
      </c>
      <c r="L67" s="2">
        <f t="shared" si="28"/>
        <v>244060.99773156719</v>
      </c>
      <c r="N67" s="2">
        <f t="shared" si="18"/>
        <v>575.15225362299282</v>
      </c>
      <c r="O67" s="1">
        <f t="shared" si="19"/>
        <v>2745.7178504469803</v>
      </c>
      <c r="P67" s="2">
        <f t="shared" si="20"/>
        <v>440478.98209778342</v>
      </c>
    </row>
    <row r="68" spans="1:16">
      <c r="A68">
        <v>53</v>
      </c>
      <c r="B68">
        <f t="shared" si="21"/>
        <v>807.43513416194344</v>
      </c>
      <c r="C68" s="2">
        <f t="shared" si="1"/>
        <v>3564.1666666666665</v>
      </c>
      <c r="D68" s="2">
        <f t="shared" si="22"/>
        <v>510104.26619906508</v>
      </c>
      <c r="F68" s="2">
        <f t="shared" si="3"/>
        <v>1120.3351938143553</v>
      </c>
      <c r="G68" s="4">
        <f t="shared" si="4"/>
        <v>1894.2996261585047</v>
      </c>
      <c r="H68" s="2">
        <f t="shared" si="5"/>
        <v>337866.3964183426</v>
      </c>
      <c r="J68" s="2">
        <f t="shared" si="26"/>
        <v>807.4351341619348</v>
      </c>
      <c r="K68" s="2">
        <f t="shared" si="27"/>
        <v>3564.1666666666665</v>
      </c>
      <c r="L68" s="2">
        <f t="shared" si="28"/>
        <v>241304.26619906246</v>
      </c>
      <c r="N68" s="2">
        <f t="shared" si="18"/>
        <v>567.9712991068335</v>
      </c>
      <c r="O68" s="1">
        <f t="shared" si="19"/>
        <v>2745.7178504469803</v>
      </c>
      <c r="P68" s="2">
        <f t="shared" si="20"/>
        <v>438301.23554644326</v>
      </c>
    </row>
    <row r="69" spans="1:16">
      <c r="A69">
        <v>54</v>
      </c>
      <c r="B69">
        <f t="shared" si="21"/>
        <v>798.31494734190699</v>
      </c>
      <c r="C69" s="2">
        <f t="shared" si="1"/>
        <v>3564.1666666666665</v>
      </c>
      <c r="D69" s="2">
        <f t="shared" si="22"/>
        <v>507338.41447974031</v>
      </c>
      <c r="F69" s="2">
        <f t="shared" si="3"/>
        <v>1117.7746614840169</v>
      </c>
      <c r="G69" s="4">
        <f t="shared" si="4"/>
        <v>1894.2996261585047</v>
      </c>
      <c r="H69" s="2">
        <f t="shared" si="5"/>
        <v>337089.87145366811</v>
      </c>
      <c r="J69" s="2">
        <f t="shared" si="26"/>
        <v>798.31494734189835</v>
      </c>
      <c r="K69" s="2">
        <f t="shared" si="27"/>
        <v>3564.1666666666665</v>
      </c>
      <c r="L69" s="2">
        <f t="shared" si="28"/>
        <v>238538.41447973769</v>
      </c>
      <c r="N69" s="2">
        <f t="shared" si="18"/>
        <v>560.76658759948316</v>
      </c>
      <c r="O69" s="1">
        <f t="shared" si="19"/>
        <v>2745.7178504469803</v>
      </c>
      <c r="P69" s="2">
        <f t="shared" si="20"/>
        <v>436116.28428359574</v>
      </c>
    </row>
    <row r="70" spans="1:16">
      <c r="A70">
        <v>55</v>
      </c>
      <c r="B70">
        <f t="shared" si="21"/>
        <v>789.1645879038075</v>
      </c>
      <c r="C70" s="2">
        <f t="shared" si="1"/>
        <v>3564.1666666666665</v>
      </c>
      <c r="D70" s="2">
        <f t="shared" si="22"/>
        <v>504563.41240097745</v>
      </c>
      <c r="F70" s="2">
        <f t="shared" si="3"/>
        <v>1115.2056580592186</v>
      </c>
      <c r="G70" s="4">
        <f t="shared" si="4"/>
        <v>1894.2996261585047</v>
      </c>
      <c r="H70" s="2">
        <f t="shared" si="5"/>
        <v>336310.77748556883</v>
      </c>
      <c r="J70" s="2">
        <f t="shared" si="26"/>
        <v>789.16458790379886</v>
      </c>
      <c r="K70" s="2">
        <f t="shared" si="27"/>
        <v>3564.1666666666665</v>
      </c>
      <c r="L70" s="2">
        <f t="shared" si="28"/>
        <v>235763.41240097483</v>
      </c>
      <c r="N70" s="2">
        <f t="shared" si="18"/>
        <v>553.53804050489589</v>
      </c>
      <c r="O70" s="1">
        <f t="shared" si="19"/>
        <v>2745.7178504469803</v>
      </c>
      <c r="P70" s="2">
        <f t="shared" si="20"/>
        <v>433924.10447365366</v>
      </c>
    </row>
    <row r="71" spans="1:16">
      <c r="A71">
        <v>56</v>
      </c>
      <c r="B71">
        <f t="shared" si="21"/>
        <v>779.98395602656717</v>
      </c>
      <c r="C71" s="2">
        <f t="shared" si="1"/>
        <v>3564.1666666666665</v>
      </c>
      <c r="D71" s="2">
        <f t="shared" si="22"/>
        <v>501779.22969033732</v>
      </c>
      <c r="F71" s="2">
        <f t="shared" si="3"/>
        <v>1112.6281555147568</v>
      </c>
      <c r="G71" s="4">
        <f t="shared" si="4"/>
        <v>1894.2996261585047</v>
      </c>
      <c r="H71" s="2">
        <f t="shared" si="5"/>
        <v>335529.10601492511</v>
      </c>
      <c r="J71" s="2">
        <f t="shared" si="26"/>
        <v>779.9839560265583</v>
      </c>
      <c r="K71" s="2">
        <f t="shared" si="27"/>
        <v>3564.1666666666665</v>
      </c>
      <c r="L71" s="2">
        <f t="shared" si="28"/>
        <v>232979.22969033473</v>
      </c>
      <c r="N71" s="2">
        <f t="shared" si="18"/>
        <v>546.2855789670042</v>
      </c>
      <c r="O71" s="1">
        <f t="shared" si="19"/>
        <v>2745.7178504469803</v>
      </c>
      <c r="P71" s="2">
        <f t="shared" si="20"/>
        <v>431724.67220217368</v>
      </c>
    </row>
    <row r="72" spans="1:16">
      <c r="A72">
        <v>57</v>
      </c>
      <c r="B72">
        <f t="shared" si="21"/>
        <v>770.77295155886588</v>
      </c>
      <c r="C72" s="2">
        <f t="shared" si="1"/>
        <v>3564.1666666666665</v>
      </c>
      <c r="D72" s="2">
        <f t="shared" si="22"/>
        <v>498985.83597522951</v>
      </c>
      <c r="F72" s="2">
        <f t="shared" si="3"/>
        <v>1110.0421257327105</v>
      </c>
      <c r="G72" s="4">
        <f t="shared" si="4"/>
        <v>1894.2996261585047</v>
      </c>
      <c r="H72" s="2">
        <f t="shared" si="5"/>
        <v>334744.84851449932</v>
      </c>
      <c r="J72" s="2">
        <f t="shared" si="26"/>
        <v>770.77295155885747</v>
      </c>
      <c r="K72" s="2">
        <f t="shared" si="27"/>
        <v>3564.1666666666665</v>
      </c>
      <c r="L72" s="2">
        <f t="shared" si="28"/>
        <v>230185.83597522692</v>
      </c>
      <c r="N72" s="2">
        <f t="shared" si="18"/>
        <v>539.00912386885796</v>
      </c>
      <c r="O72" s="1">
        <f t="shared" si="19"/>
        <v>2745.7178504469803</v>
      </c>
      <c r="P72" s="2">
        <f t="shared" si="20"/>
        <v>429517.96347559552</v>
      </c>
    </row>
    <row r="73" spans="1:16">
      <c r="A73">
        <v>58</v>
      </c>
      <c r="B73">
        <f t="shared" si="21"/>
        <v>761.53147401805097</v>
      </c>
      <c r="C73" s="2">
        <f t="shared" si="1"/>
        <v>3564.1666666666665</v>
      </c>
      <c r="D73" s="2">
        <f t="shared" si="22"/>
        <v>496183.20078258088</v>
      </c>
      <c r="F73" s="2">
        <f t="shared" si="3"/>
        <v>1107.4475405021351</v>
      </c>
      <c r="G73" s="4">
        <f t="shared" si="4"/>
        <v>1894.2996261585047</v>
      </c>
      <c r="H73" s="2">
        <f t="shared" si="5"/>
        <v>333957.99642884295</v>
      </c>
      <c r="J73" s="2">
        <f t="shared" si="26"/>
        <v>761.53147401804233</v>
      </c>
      <c r="K73" s="2">
        <f t="shared" si="27"/>
        <v>3564.1666666666665</v>
      </c>
      <c r="L73" s="2">
        <f t="shared" si="28"/>
        <v>227383.20078257829</v>
      </c>
      <c r="N73" s="2">
        <f t="shared" si="18"/>
        <v>531.70859583176184</v>
      </c>
      <c r="O73" s="1">
        <f t="shared" si="19"/>
        <v>2745.7178504469803</v>
      </c>
      <c r="P73" s="2">
        <f t="shared" si="20"/>
        <v>427303.95422098029</v>
      </c>
    </row>
    <row r="74" spans="1:16">
      <c r="A74">
        <v>59</v>
      </c>
      <c r="B74">
        <f t="shared" si="21"/>
        <v>752.25942258903842</v>
      </c>
      <c r="C74" s="2">
        <f t="shared" si="1"/>
        <v>3564.1666666666665</v>
      </c>
      <c r="D74" s="2">
        <f t="shared" si="22"/>
        <v>493371.29353850323</v>
      </c>
      <c r="F74" s="2">
        <f t="shared" si="3"/>
        <v>1104.8443715187555</v>
      </c>
      <c r="G74" s="4">
        <f t="shared" si="4"/>
        <v>1894.2996261585047</v>
      </c>
      <c r="H74" s="2">
        <f t="shared" si="5"/>
        <v>333168.54117420322</v>
      </c>
      <c r="J74" s="2">
        <f t="shared" si="26"/>
        <v>752.25942258902978</v>
      </c>
      <c r="K74" s="2">
        <f t="shared" si="27"/>
        <v>3564.1666666666665</v>
      </c>
      <c r="L74" s="2">
        <f t="shared" si="28"/>
        <v>224571.29353850067</v>
      </c>
      <c r="N74" s="2">
        <f t="shared" si="18"/>
        <v>524.38391521440974</v>
      </c>
      <c r="O74" s="1">
        <f t="shared" si="19"/>
        <v>2745.7178504469803</v>
      </c>
      <c r="P74" s="2">
        <f t="shared" si="20"/>
        <v>425082.62028574769</v>
      </c>
    </row>
    <row r="75" spans="1:16">
      <c r="A75">
        <v>60</v>
      </c>
      <c r="B75">
        <f t="shared" si="21"/>
        <v>742.9566961232149</v>
      </c>
      <c r="C75" s="2">
        <f t="shared" si="1"/>
        <v>3564.1666666666665</v>
      </c>
      <c r="D75" s="2">
        <f t="shared" si="22"/>
        <v>490550.08356795978</v>
      </c>
      <c r="F75" s="2">
        <f t="shared" si="3"/>
        <v>1102.2325903846556</v>
      </c>
      <c r="G75" s="4">
        <f t="shared" si="4"/>
        <v>1894.2996261585047</v>
      </c>
      <c r="H75" s="2">
        <f t="shared" si="5"/>
        <v>332376.47413842939</v>
      </c>
      <c r="J75" s="2">
        <f t="shared" si="26"/>
        <v>742.95669612320637</v>
      </c>
      <c r="K75" s="2">
        <f t="shared" si="27"/>
        <v>3564.1666666666665</v>
      </c>
      <c r="L75" s="2">
        <f t="shared" si="28"/>
        <v>221750.08356795722</v>
      </c>
      <c r="N75" s="2">
        <f t="shared" si="18"/>
        <v>517.03500211201526</v>
      </c>
      <c r="O75" s="1">
        <f t="shared" si="19"/>
        <v>2745.7178504469803</v>
      </c>
      <c r="P75" s="2">
        <f t="shared" si="20"/>
        <v>422853.93743741274</v>
      </c>
    </row>
    <row r="76" spans="1:16">
      <c r="A76">
        <v>61</v>
      </c>
      <c r="B76">
        <f t="shared" si="21"/>
        <v>733.6231931373336</v>
      </c>
      <c r="C76" s="2">
        <f t="shared" si="1"/>
        <v>3564.1666666666665</v>
      </c>
      <c r="D76" s="2">
        <f t="shared" si="22"/>
        <v>487719.54009443044</v>
      </c>
      <c r="F76" s="2">
        <f t="shared" si="3"/>
        <v>1099.6121686079705</v>
      </c>
      <c r="G76" s="4">
        <f t="shared" si="4"/>
        <v>1894.2996261585047</v>
      </c>
      <c r="H76" s="2">
        <f t="shared" si="5"/>
        <v>331581.78668087884</v>
      </c>
      <c r="J76" s="2">
        <f t="shared" si="26"/>
        <v>733.62319313732507</v>
      </c>
      <c r="K76" s="2">
        <f t="shared" si="27"/>
        <v>3564.1666666666665</v>
      </c>
      <c r="L76" s="2">
        <f t="shared" si="28"/>
        <v>218919.54009442788</v>
      </c>
      <c r="N76" s="2">
        <f t="shared" si="18"/>
        <v>509.66177635544045</v>
      </c>
      <c r="O76" s="1">
        <f t="shared" si="19"/>
        <v>2745.7178504469803</v>
      </c>
      <c r="P76" s="2">
        <f t="shared" si="20"/>
        <v>420617.88136332121</v>
      </c>
    </row>
    <row r="77" spans="1:16">
      <c r="A77">
        <v>62</v>
      </c>
      <c r="B77">
        <f t="shared" si="21"/>
        <v>724.25881181240732</v>
      </c>
      <c r="C77" s="2">
        <f t="shared" si="1"/>
        <v>3564.1666666666665</v>
      </c>
      <c r="D77" s="2">
        <f t="shared" si="22"/>
        <v>484879.63223957614</v>
      </c>
      <c r="F77" s="2">
        <f t="shared" si="3"/>
        <v>1096.983077602574</v>
      </c>
      <c r="G77" s="4">
        <f t="shared" si="4"/>
        <v>1894.2996261585047</v>
      </c>
      <c r="H77" s="2">
        <f t="shared" si="5"/>
        <v>330784.47013232292</v>
      </c>
      <c r="J77" s="2">
        <f t="shared" si="26"/>
        <v>724.2588118123989</v>
      </c>
      <c r="K77" s="2">
        <f t="shared" si="27"/>
        <v>3564.1666666666665</v>
      </c>
      <c r="L77" s="2">
        <f t="shared" si="28"/>
        <v>216079.63223957364</v>
      </c>
      <c r="N77" s="2">
        <f t="shared" si="18"/>
        <v>502.26415751032101</v>
      </c>
      <c r="O77" s="1">
        <f t="shared" si="19"/>
        <v>2745.7178504469803</v>
      </c>
      <c r="P77" s="2">
        <f t="shared" si="20"/>
        <v>418374.42767038452</v>
      </c>
    </row>
    <row r="78" spans="1:16">
      <c r="A78">
        <v>63</v>
      </c>
      <c r="B78">
        <f t="shared" si="21"/>
        <v>714.86344999259779</v>
      </c>
      <c r="C78" s="2">
        <f t="shared" si="1"/>
        <v>3564.1666666666665</v>
      </c>
      <c r="D78" s="2">
        <f t="shared" si="22"/>
        <v>482030.32902290206</v>
      </c>
      <c r="F78" s="2">
        <f t="shared" si="3"/>
        <v>1094.3452886877683</v>
      </c>
      <c r="G78" s="4">
        <f t="shared" si="4"/>
        <v>1894.2996261585047</v>
      </c>
      <c r="H78" s="2">
        <f t="shared" si="5"/>
        <v>329984.51579485222</v>
      </c>
      <c r="J78" s="2">
        <f>L77*$J$3/12</f>
        <v>714.86344999258938</v>
      </c>
      <c r="K78" s="2">
        <f>K77</f>
        <v>3564.1666666666665</v>
      </c>
      <c r="L78" s="2">
        <f>L77-K78+J78</f>
        <v>213230.32902289956</v>
      </c>
      <c r="N78" s="2">
        <f>(P77-$N$4)*$N$3/12</f>
        <v>494.84206487618877</v>
      </c>
      <c r="O78" s="1">
        <f>O77</f>
        <v>2745.7178504469803</v>
      </c>
      <c r="P78" s="2">
        <f>P77-O78+N78</f>
        <v>416123.5518848137</v>
      </c>
    </row>
    <row r="79" spans="1:16">
      <c r="A79">
        <v>64</v>
      </c>
      <c r="B79">
        <f t="shared" si="21"/>
        <v>705.43700518410105</v>
      </c>
      <c r="C79" s="2">
        <f t="shared" si="1"/>
        <v>3564.1666666666665</v>
      </c>
      <c r="D79" s="2">
        <f t="shared" si="22"/>
        <v>479171.5993614195</v>
      </c>
      <c r="F79" s="2">
        <f t="shared" si="3"/>
        <v>1091.6987730879694</v>
      </c>
      <c r="G79" s="4">
        <f t="shared" si="4"/>
        <v>1894.2996261585047</v>
      </c>
      <c r="H79" s="2">
        <f t="shared" si="5"/>
        <v>329181.91494178172</v>
      </c>
      <c r="J79" s="2">
        <f t="shared" ref="J79:J83" si="29">L78*$J$3/12</f>
        <v>705.43700518409275</v>
      </c>
      <c r="K79" s="2">
        <f t="shared" ref="K79:K83" si="30">K78</f>
        <v>3564.1666666666665</v>
      </c>
      <c r="L79" s="2">
        <f t="shared" ref="L79:L83" si="31">L78-K79+J79</f>
        <v>210371.599361417</v>
      </c>
      <c r="N79" s="2">
        <f t="shared" ref="N79:N93" si="32">(P78-$N$4)*$N$3/12</f>
        <v>487.39541748559196</v>
      </c>
      <c r="O79" s="1">
        <f t="shared" ref="O79:O93" si="33">O78</f>
        <v>2745.7178504469803</v>
      </c>
      <c r="P79" s="2">
        <f t="shared" ref="P79:P93" si="34">P78-O79+N79</f>
        <v>413865.22945185233</v>
      </c>
    </row>
    <row r="80" spans="1:16">
      <c r="A80">
        <v>65</v>
      </c>
      <c r="B80">
        <f t="shared" si="21"/>
        <v>695.9793745540295</v>
      </c>
      <c r="C80" s="2">
        <f t="shared" si="1"/>
        <v>3564.1666666666665</v>
      </c>
      <c r="D80" s="2">
        <f t="shared" si="22"/>
        <v>476303.41206930683</v>
      </c>
      <c r="F80" s="2">
        <f t="shared" si="3"/>
        <v>1089.0435019323945</v>
      </c>
      <c r="G80" s="4">
        <f t="shared" si="4"/>
        <v>1894.2996261585047</v>
      </c>
      <c r="H80" s="2">
        <f t="shared" si="5"/>
        <v>328376.65881755564</v>
      </c>
      <c r="J80" s="2">
        <f t="shared" si="29"/>
        <v>695.97937455402132</v>
      </c>
      <c r="K80" s="2">
        <f t="shared" si="30"/>
        <v>3564.1666666666665</v>
      </c>
      <c r="L80" s="2">
        <f t="shared" si="31"/>
        <v>207503.41206930435</v>
      </c>
      <c r="N80" s="2">
        <f t="shared" si="32"/>
        <v>479.92413410321143</v>
      </c>
      <c r="O80" s="1">
        <f t="shared" si="33"/>
        <v>2745.7178504469803</v>
      </c>
      <c r="P80" s="2">
        <f t="shared" si="34"/>
        <v>411599.43573550857</v>
      </c>
    </row>
    <row r="81" spans="1:16">
      <c r="A81">
        <v>66</v>
      </c>
      <c r="B81">
        <f t="shared" si="21"/>
        <v>686.49045492929008</v>
      </c>
      <c r="C81" s="2">
        <f t="shared" si="1"/>
        <v>3564.1666666666665</v>
      </c>
      <c r="D81" s="2">
        <f t="shared" si="22"/>
        <v>473425.73585756944</v>
      </c>
      <c r="F81" s="2">
        <f t="shared" si="3"/>
        <v>1086.3794462547464</v>
      </c>
      <c r="G81" s="4">
        <f t="shared" si="4"/>
        <v>1894.2996261585047</v>
      </c>
      <c r="H81" s="2">
        <f t="shared" si="5"/>
        <v>327568.7386376519</v>
      </c>
      <c r="J81" s="2">
        <f t="shared" si="29"/>
        <v>686.4904549292819</v>
      </c>
      <c r="K81" s="2">
        <f t="shared" si="30"/>
        <v>3564.1666666666665</v>
      </c>
      <c r="L81" s="2">
        <f t="shared" si="31"/>
        <v>204625.73585756696</v>
      </c>
      <c r="N81" s="2">
        <f t="shared" si="32"/>
        <v>472.42813322497415</v>
      </c>
      <c r="O81" s="1">
        <f t="shared" si="33"/>
        <v>2745.7178504469803</v>
      </c>
      <c r="P81" s="2">
        <f t="shared" si="34"/>
        <v>409326.14601828653</v>
      </c>
    </row>
    <row r="82" spans="1:16">
      <c r="A82">
        <v>67</v>
      </c>
      <c r="B82">
        <f t="shared" si="21"/>
        <v>676.97014279545886</v>
      </c>
      <c r="C82" s="2">
        <f t="shared" ref="C82:C88" si="35">$B$7*26/12</f>
        <v>3564.1666666666665</v>
      </c>
      <c r="D82" s="2">
        <f t="shared" si="22"/>
        <v>470538.53933369822</v>
      </c>
      <c r="F82" s="2">
        <f t="shared" ref="F82:F145" si="36">H81*$F$3/12</f>
        <v>1083.7065769928984</v>
      </c>
      <c r="G82" s="4">
        <f t="shared" ref="G82:G145" si="37">$F$7</f>
        <v>1894.2996261585047</v>
      </c>
      <c r="H82" s="2">
        <f t="shared" ref="H82:H145" si="38">H81+F82-G82</f>
        <v>326758.14558848628</v>
      </c>
      <c r="J82" s="2">
        <f t="shared" si="29"/>
        <v>676.97014279545067</v>
      </c>
      <c r="K82" s="2">
        <f t="shared" si="30"/>
        <v>3564.1666666666665</v>
      </c>
      <c r="L82" s="2">
        <f t="shared" si="31"/>
        <v>201738.53933369575</v>
      </c>
      <c r="N82" s="2">
        <f t="shared" si="32"/>
        <v>464.90733307716459</v>
      </c>
      <c r="O82" s="1">
        <f t="shared" si="33"/>
        <v>2745.7178504469803</v>
      </c>
      <c r="P82" s="2">
        <f t="shared" si="34"/>
        <v>407045.3355009167</v>
      </c>
    </row>
    <row r="83" spans="1:16">
      <c r="A83">
        <v>68</v>
      </c>
      <c r="B83">
        <f t="shared" si="21"/>
        <v>667.41833429565156</v>
      </c>
      <c r="C83" s="2">
        <f t="shared" si="35"/>
        <v>3564.1666666666665</v>
      </c>
      <c r="D83" s="2">
        <f t="shared" si="22"/>
        <v>467641.79100132716</v>
      </c>
      <c r="F83" s="2">
        <f t="shared" si="36"/>
        <v>1081.0248649885755</v>
      </c>
      <c r="G83" s="4">
        <f t="shared" si="37"/>
        <v>1894.2996261585047</v>
      </c>
      <c r="H83" s="2">
        <f t="shared" si="38"/>
        <v>325944.87082731636</v>
      </c>
      <c r="J83" s="2">
        <f t="shared" si="29"/>
        <v>667.41833429564338</v>
      </c>
      <c r="K83" s="2">
        <f t="shared" si="30"/>
        <v>3564.1666666666665</v>
      </c>
      <c r="L83" s="2">
        <f t="shared" si="31"/>
        <v>198841.79100132475</v>
      </c>
      <c r="N83" s="2">
        <f t="shared" si="32"/>
        <v>457.36165161553276</v>
      </c>
      <c r="O83" s="1">
        <f t="shared" si="33"/>
        <v>2745.7178504469803</v>
      </c>
      <c r="P83" s="2">
        <f t="shared" si="34"/>
        <v>404756.97930208524</v>
      </c>
    </row>
    <row r="84" spans="1:16">
      <c r="A84">
        <v>69</v>
      </c>
      <c r="B84">
        <f t="shared" si="21"/>
        <v>657.83492522939071</v>
      </c>
      <c r="C84" s="2">
        <f t="shared" si="35"/>
        <v>3564.1666666666665</v>
      </c>
      <c r="D84" s="2">
        <f t="shared" si="22"/>
        <v>464735.45925988985</v>
      </c>
      <c r="F84" s="2">
        <f t="shared" si="36"/>
        <v>1078.3342809870383</v>
      </c>
      <c r="G84" s="4">
        <f t="shared" si="37"/>
        <v>1894.2996261585047</v>
      </c>
      <c r="H84" s="2">
        <f t="shared" si="38"/>
        <v>325128.90548214491</v>
      </c>
      <c r="J84" s="2">
        <f>L83*$J$3/12</f>
        <v>657.83492522938275</v>
      </c>
      <c r="K84" s="2">
        <f>K83</f>
        <v>3564.1666666666665</v>
      </c>
      <c r="L84" s="2">
        <f>L83-K84+J84</f>
        <v>195935.45925988746</v>
      </c>
      <c r="N84" s="2">
        <f t="shared" si="32"/>
        <v>449.79100652439865</v>
      </c>
      <c r="O84" s="1">
        <f t="shared" si="33"/>
        <v>2745.7178504469803</v>
      </c>
      <c r="P84" s="2">
        <f t="shared" si="34"/>
        <v>402461.05245816265</v>
      </c>
    </row>
    <row r="85" spans="1:16">
      <c r="A85">
        <v>70</v>
      </c>
      <c r="B85">
        <f t="shared" si="21"/>
        <v>648.21981105146892</v>
      </c>
      <c r="C85" s="2">
        <f t="shared" si="35"/>
        <v>3564.1666666666665</v>
      </c>
      <c r="D85" s="2">
        <f t="shared" si="22"/>
        <v>461819.5124042746</v>
      </c>
      <c r="F85" s="2">
        <f t="shared" si="36"/>
        <v>1075.6347956367626</v>
      </c>
      <c r="G85" s="4">
        <f t="shared" si="37"/>
        <v>1894.2996261585047</v>
      </c>
      <c r="H85" s="2">
        <f t="shared" si="38"/>
        <v>324310.24065162317</v>
      </c>
      <c r="J85" s="2">
        <f t="shared" ref="J85:J99" si="39">L84*$J$3/12</f>
        <v>648.21981105146097</v>
      </c>
      <c r="K85" s="2">
        <f t="shared" ref="K85:K99" si="40">K84</f>
        <v>3564.1666666666665</v>
      </c>
      <c r="L85" s="2">
        <f t="shared" ref="L85:L99" si="41">L84-K85+J85</f>
        <v>193019.51240427227</v>
      </c>
      <c r="N85" s="2">
        <f t="shared" si="32"/>
        <v>442.19531521575476</v>
      </c>
      <c r="O85" s="1">
        <f t="shared" si="33"/>
        <v>2745.7178504469803</v>
      </c>
      <c r="P85" s="2">
        <f t="shared" si="34"/>
        <v>400157.5299229314</v>
      </c>
    </row>
    <row r="86" spans="1:16">
      <c r="A86">
        <v>71</v>
      </c>
      <c r="B86">
        <f t="shared" si="21"/>
        <v>638.57288687080847</v>
      </c>
      <c r="C86" s="2">
        <f t="shared" si="35"/>
        <v>3564.1666666666665</v>
      </c>
      <c r="D86" s="2">
        <f t="shared" si="22"/>
        <v>458893.91862447874</v>
      </c>
      <c r="F86" s="2">
        <f t="shared" si="36"/>
        <v>1072.9263794891201</v>
      </c>
      <c r="G86" s="4">
        <f t="shared" si="37"/>
        <v>1894.2996261585047</v>
      </c>
      <c r="H86" s="2">
        <f t="shared" si="38"/>
        <v>323488.86740495381</v>
      </c>
      <c r="J86" s="2">
        <f t="shared" si="39"/>
        <v>638.57288687080074</v>
      </c>
      <c r="K86" s="2">
        <f t="shared" si="40"/>
        <v>3564.1666666666665</v>
      </c>
      <c r="L86" s="2">
        <f t="shared" si="41"/>
        <v>190093.91862447641</v>
      </c>
      <c r="N86" s="2">
        <f t="shared" si="32"/>
        <v>434.57449482836472</v>
      </c>
      <c r="O86" s="1">
        <f t="shared" si="33"/>
        <v>2745.7178504469803</v>
      </c>
      <c r="P86" s="2">
        <f t="shared" si="34"/>
        <v>397846.38656731276</v>
      </c>
    </row>
    <row r="87" spans="1:16">
      <c r="A87">
        <v>72</v>
      </c>
      <c r="B87">
        <f t="shared" si="21"/>
        <v>628.8940474493171</v>
      </c>
      <c r="C87" s="2">
        <f t="shared" si="35"/>
        <v>3564.1666666666665</v>
      </c>
      <c r="D87" s="2">
        <f t="shared" si="22"/>
        <v>455958.6460052614</v>
      </c>
      <c r="F87" s="2">
        <f t="shared" si="36"/>
        <v>1070.2090029980554</v>
      </c>
      <c r="G87" s="4">
        <f t="shared" si="37"/>
        <v>1894.2996261585047</v>
      </c>
      <c r="H87" s="2">
        <f t="shared" si="38"/>
        <v>322664.77678179339</v>
      </c>
      <c r="J87" s="2">
        <f t="shared" si="39"/>
        <v>628.89404744930948</v>
      </c>
      <c r="K87" s="2">
        <f t="shared" si="40"/>
        <v>3564.1666666666665</v>
      </c>
      <c r="L87" s="2">
        <f t="shared" si="41"/>
        <v>187158.64600525907</v>
      </c>
      <c r="N87" s="2">
        <f t="shared" si="32"/>
        <v>426.92846222685966</v>
      </c>
      <c r="O87" s="1">
        <f t="shared" si="33"/>
        <v>2745.7178504469803</v>
      </c>
      <c r="P87" s="2">
        <f t="shared" si="34"/>
        <v>395527.59717909264</v>
      </c>
    </row>
    <row r="88" spans="1:16">
      <c r="A88">
        <v>73</v>
      </c>
      <c r="B88">
        <f t="shared" si="21"/>
        <v>619.18318720073978</v>
      </c>
      <c r="C88" s="2">
        <f t="shared" si="35"/>
        <v>3564.1666666666665</v>
      </c>
      <c r="D88" s="2">
        <f t="shared" si="22"/>
        <v>453013.66252579546</v>
      </c>
      <c r="F88" s="2">
        <f t="shared" si="36"/>
        <v>1067.4826365197664</v>
      </c>
      <c r="G88" s="4">
        <f t="shared" si="37"/>
        <v>1894.2996261585047</v>
      </c>
      <c r="H88" s="2">
        <f t="shared" si="38"/>
        <v>321837.95979215467</v>
      </c>
      <c r="J88" s="2">
        <f t="shared" si="39"/>
        <v>619.18318720073205</v>
      </c>
      <c r="K88" s="2">
        <f t="shared" si="40"/>
        <v>3564.1666666666665</v>
      </c>
      <c r="L88" s="2">
        <f t="shared" si="41"/>
        <v>184213.66252579316</v>
      </c>
      <c r="N88" s="2">
        <f t="shared" si="32"/>
        <v>419.25713400083146</v>
      </c>
      <c r="O88" s="1">
        <f t="shared" si="33"/>
        <v>2745.7178504469803</v>
      </c>
      <c r="P88" s="2">
        <f t="shared" si="34"/>
        <v>393201.13646264648</v>
      </c>
    </row>
    <row r="89" spans="1:16">
      <c r="A89">
        <v>74</v>
      </c>
      <c r="B89">
        <f>(D88-$B$4)*$B$3/12</f>
        <v>609.44020018950664</v>
      </c>
      <c r="C89" s="2">
        <f>$B$7*26/12</f>
        <v>3564.1666666666665</v>
      </c>
      <c r="D89" s="2">
        <f>D88-C89+B89</f>
        <v>450058.93605931825</v>
      </c>
      <c r="F89" s="2">
        <f t="shared" si="36"/>
        <v>1064.7472503123784</v>
      </c>
      <c r="G89" s="4">
        <f t="shared" si="37"/>
        <v>1894.2996261585047</v>
      </c>
      <c r="H89" s="2">
        <f t="shared" si="38"/>
        <v>321008.40741630853</v>
      </c>
      <c r="J89" s="2">
        <f t="shared" si="39"/>
        <v>609.44020018949902</v>
      </c>
      <c r="K89" s="2">
        <f t="shared" si="40"/>
        <v>3564.1666666666665</v>
      </c>
      <c r="L89" s="2">
        <f t="shared" si="41"/>
        <v>181258.93605931601</v>
      </c>
      <c r="N89" s="2">
        <f t="shared" si="32"/>
        <v>411.56042646392211</v>
      </c>
      <c r="O89" s="1">
        <f t="shared" si="33"/>
        <v>2745.7178504469803</v>
      </c>
      <c r="P89" s="2">
        <f t="shared" si="34"/>
        <v>390866.97903866338</v>
      </c>
    </row>
    <row r="90" spans="1:16">
      <c r="A90">
        <v>75</v>
      </c>
      <c r="B90">
        <f t="shared" ref="B90:B126" si="42">(D89-$B$4)*$B$3/12</f>
        <v>599.66498012957788</v>
      </c>
      <c r="C90" s="2">
        <f t="shared" ref="C90:C153" si="43">$B$7*26/12</f>
        <v>3564.1666666666665</v>
      </c>
      <c r="D90" s="2">
        <f t="shared" ref="D90:D126" si="44">D89-C90+B90</f>
        <v>447094.43437278114</v>
      </c>
      <c r="F90" s="2">
        <f t="shared" si="36"/>
        <v>1062.0028145356207</v>
      </c>
      <c r="G90" s="4">
        <f t="shared" si="37"/>
        <v>1894.2996261585047</v>
      </c>
      <c r="H90" s="2">
        <f t="shared" si="38"/>
        <v>320176.11060468567</v>
      </c>
      <c r="J90" s="2">
        <f t="shared" si="39"/>
        <v>599.66498012957038</v>
      </c>
      <c r="K90" s="2">
        <f t="shared" si="40"/>
        <v>3564.1666666666665</v>
      </c>
      <c r="L90" s="2">
        <f t="shared" si="41"/>
        <v>178294.43437277892</v>
      </c>
      <c r="N90" s="2">
        <f t="shared" si="32"/>
        <v>403.83825565291136</v>
      </c>
      <c r="O90" s="1">
        <f t="shared" si="33"/>
        <v>2745.7178504469803</v>
      </c>
      <c r="P90" s="2">
        <f t="shared" si="34"/>
        <v>388525.09944386932</v>
      </c>
    </row>
    <row r="91" spans="1:16">
      <c r="A91">
        <v>76</v>
      </c>
      <c r="B91">
        <f t="shared" si="42"/>
        <v>589.85742038328419</v>
      </c>
      <c r="C91" s="2">
        <f t="shared" si="43"/>
        <v>3564.1666666666665</v>
      </c>
      <c r="D91" s="2">
        <f t="shared" si="44"/>
        <v>444120.12512649776</v>
      </c>
      <c r="F91" s="2">
        <f t="shared" si="36"/>
        <v>1059.2492992505017</v>
      </c>
      <c r="G91" s="4">
        <f t="shared" si="37"/>
        <v>1894.2996261585047</v>
      </c>
      <c r="H91" s="2">
        <f t="shared" si="38"/>
        <v>319341.06027777767</v>
      </c>
      <c r="J91" s="2">
        <f t="shared" si="39"/>
        <v>589.85742038327692</v>
      </c>
      <c r="K91" s="2">
        <f t="shared" si="40"/>
        <v>3564.1666666666665</v>
      </c>
      <c r="L91" s="2">
        <f t="shared" si="41"/>
        <v>175320.12512649555</v>
      </c>
      <c r="N91" s="2">
        <f t="shared" si="32"/>
        <v>396.09053732680098</v>
      </c>
      <c r="O91" s="1">
        <f t="shared" si="33"/>
        <v>2745.7178504469803</v>
      </c>
      <c r="P91" s="2">
        <f t="shared" si="34"/>
        <v>386175.47213074914</v>
      </c>
    </row>
    <row r="92" spans="1:16">
      <c r="A92">
        <v>77</v>
      </c>
      <c r="B92">
        <f t="shared" si="42"/>
        <v>580.01741396016348</v>
      </c>
      <c r="C92" s="2">
        <f t="shared" si="43"/>
        <v>3564.1666666666665</v>
      </c>
      <c r="D92" s="2">
        <f t="shared" si="44"/>
        <v>441135.97587379126</v>
      </c>
      <c r="F92" s="2">
        <f t="shared" si="36"/>
        <v>1056.486674418981</v>
      </c>
      <c r="G92" s="4">
        <f t="shared" si="37"/>
        <v>1894.2996261585047</v>
      </c>
      <c r="H92" s="2">
        <f t="shared" si="38"/>
        <v>318503.24732603814</v>
      </c>
      <c r="J92" s="2">
        <f t="shared" si="39"/>
        <v>580.01741396015609</v>
      </c>
      <c r="K92" s="2">
        <f t="shared" si="40"/>
        <v>3564.1666666666665</v>
      </c>
      <c r="L92" s="2">
        <f t="shared" si="41"/>
        <v>172335.97587378905</v>
      </c>
      <c r="N92" s="2">
        <f t="shared" si="32"/>
        <v>388.31718696589502</v>
      </c>
      <c r="O92" s="1">
        <f t="shared" si="33"/>
        <v>2745.7178504469803</v>
      </c>
      <c r="P92" s="2">
        <f t="shared" si="34"/>
        <v>383818.07146726805</v>
      </c>
    </row>
    <row r="93" spans="1:16">
      <c r="A93">
        <v>78</v>
      </c>
      <c r="B93">
        <f t="shared" si="42"/>
        <v>570.14485351579276</v>
      </c>
      <c r="C93" s="2">
        <f t="shared" si="43"/>
        <v>3564.1666666666665</v>
      </c>
      <c r="D93" s="2">
        <f t="shared" si="44"/>
        <v>438141.95406064036</v>
      </c>
      <c r="F93" s="2">
        <f t="shared" si="36"/>
        <v>1053.7149099036428</v>
      </c>
      <c r="G93" s="4">
        <f t="shared" si="37"/>
        <v>1894.2996261585047</v>
      </c>
      <c r="H93" s="2">
        <f t="shared" si="38"/>
        <v>317662.66260978329</v>
      </c>
      <c r="J93" s="2">
        <f t="shared" si="39"/>
        <v>570.14485351578548</v>
      </c>
      <c r="K93" s="2">
        <f t="shared" si="40"/>
        <v>3564.1666666666665</v>
      </c>
      <c r="L93" s="2">
        <f t="shared" si="41"/>
        <v>169341.95406063818</v>
      </c>
      <c r="N93" s="2">
        <f t="shared" si="32"/>
        <v>380.51811977087846</v>
      </c>
      <c r="O93" s="1">
        <f t="shared" si="33"/>
        <v>2745.7178504469803</v>
      </c>
      <c r="P93" s="2">
        <f t="shared" si="34"/>
        <v>381452.87173659191</v>
      </c>
    </row>
    <row r="94" spans="1:16">
      <c r="A94">
        <v>79</v>
      </c>
      <c r="B94">
        <f t="shared" si="42"/>
        <v>560.23963135061854</v>
      </c>
      <c r="C94" s="2">
        <f t="shared" si="43"/>
        <v>3564.1666666666665</v>
      </c>
      <c r="D94" s="2">
        <f t="shared" si="44"/>
        <v>435138.02702532429</v>
      </c>
      <c r="F94" s="2">
        <f t="shared" si="36"/>
        <v>1050.9339754673663</v>
      </c>
      <c r="G94" s="4">
        <f t="shared" si="37"/>
        <v>1894.2996261585047</v>
      </c>
      <c r="H94" s="2">
        <f t="shared" si="38"/>
        <v>316819.29695909214</v>
      </c>
      <c r="J94" s="2">
        <f t="shared" si="39"/>
        <v>560.23963135061126</v>
      </c>
      <c r="K94" s="2">
        <f t="shared" si="40"/>
        <v>3564.1666666666665</v>
      </c>
      <c r="L94" s="2">
        <f t="shared" si="41"/>
        <v>166338.02702532214</v>
      </c>
      <c r="N94" s="2">
        <f>(P93-$N$4)*$N$3/12</f>
        <v>372.69325066189157</v>
      </c>
      <c r="O94" s="1">
        <f>O93</f>
        <v>2745.7178504469803</v>
      </c>
      <c r="P94" s="2">
        <f>P93-O94+N94</f>
        <v>379079.84713680681</v>
      </c>
    </row>
    <row r="95" spans="1:16">
      <c r="A95">
        <v>80</v>
      </c>
      <c r="B95">
        <f t="shared" si="42"/>
        <v>550.30163940878117</v>
      </c>
      <c r="C95" s="2">
        <f t="shared" si="43"/>
        <v>3564.1666666666665</v>
      </c>
      <c r="D95" s="2">
        <f t="shared" si="44"/>
        <v>432124.16199806641</v>
      </c>
      <c r="F95" s="2">
        <f t="shared" si="36"/>
        <v>1048.1438407729966</v>
      </c>
      <c r="G95" s="4">
        <f t="shared" si="37"/>
        <v>1894.2996261585047</v>
      </c>
      <c r="H95" s="2">
        <f t="shared" si="38"/>
        <v>315973.14117370662</v>
      </c>
      <c r="J95" s="2">
        <f t="shared" si="39"/>
        <v>550.30163940877412</v>
      </c>
      <c r="K95" s="2">
        <f t="shared" si="40"/>
        <v>3564.1666666666665</v>
      </c>
      <c r="L95" s="2">
        <f t="shared" si="41"/>
        <v>163324.16199806426</v>
      </c>
      <c r="N95" s="2">
        <f t="shared" ref="N95:N103" si="45">(P94-$N$4)*$N$3/12</f>
        <v>364.84249427760255</v>
      </c>
      <c r="O95" s="1">
        <f t="shared" ref="O95:O103" si="46">O94</f>
        <v>2745.7178504469803</v>
      </c>
      <c r="P95" s="2">
        <f t="shared" ref="P95:P103" si="47">P94-O95+N95</f>
        <v>376698.9717806374</v>
      </c>
    </row>
    <row r="96" spans="1:16">
      <c r="A96">
        <v>81</v>
      </c>
      <c r="B96">
        <f t="shared" si="42"/>
        <v>540.33076927693639</v>
      </c>
      <c r="C96" s="2">
        <f t="shared" si="43"/>
        <v>3564.1666666666665</v>
      </c>
      <c r="D96" s="2">
        <f t="shared" si="44"/>
        <v>429100.32610067667</v>
      </c>
      <c r="F96" s="2">
        <f t="shared" si="36"/>
        <v>1045.3444753830127</v>
      </c>
      <c r="G96" s="4">
        <f t="shared" si="37"/>
        <v>1894.2996261585047</v>
      </c>
      <c r="H96" s="2">
        <f t="shared" si="38"/>
        <v>315124.18602293113</v>
      </c>
      <c r="J96" s="2">
        <f t="shared" si="39"/>
        <v>540.33076927692923</v>
      </c>
      <c r="K96" s="2">
        <f t="shared" si="40"/>
        <v>3564.1666666666665</v>
      </c>
      <c r="L96" s="2">
        <f t="shared" si="41"/>
        <v>160300.32610067452</v>
      </c>
      <c r="N96" s="2">
        <f t="shared" si="45"/>
        <v>356.96576497427537</v>
      </c>
      <c r="O96" s="1">
        <f t="shared" si="46"/>
        <v>2745.7178504469803</v>
      </c>
      <c r="P96" s="2">
        <f t="shared" si="47"/>
        <v>374310.21969516471</v>
      </c>
    </row>
    <row r="97" spans="1:16">
      <c r="A97">
        <v>82</v>
      </c>
      <c r="B97">
        <f t="shared" si="42"/>
        <v>530.32691218307195</v>
      </c>
      <c r="C97" s="2">
        <f t="shared" si="43"/>
        <v>3564.1666666666665</v>
      </c>
      <c r="D97" s="2">
        <f t="shared" si="44"/>
        <v>426066.48634619307</v>
      </c>
      <c r="F97" s="2">
        <f t="shared" si="36"/>
        <v>1042.5358487591971</v>
      </c>
      <c r="G97" s="4">
        <f t="shared" si="37"/>
        <v>1894.2996261585047</v>
      </c>
      <c r="H97" s="2">
        <f t="shared" si="38"/>
        <v>314272.42224553181</v>
      </c>
      <c r="J97" s="2">
        <f t="shared" si="39"/>
        <v>530.32691218306479</v>
      </c>
      <c r="K97" s="2">
        <f t="shared" si="40"/>
        <v>3564.1666666666665</v>
      </c>
      <c r="L97" s="2">
        <f t="shared" si="41"/>
        <v>157266.48634619091</v>
      </c>
      <c r="N97" s="2">
        <f t="shared" si="45"/>
        <v>349.0629768248366</v>
      </c>
      <c r="O97" s="1">
        <f t="shared" si="46"/>
        <v>2745.7178504469803</v>
      </c>
      <c r="P97" s="2">
        <f t="shared" si="47"/>
        <v>371913.56482154253</v>
      </c>
    </row>
    <row r="98" spans="1:16">
      <c r="A98">
        <v>83</v>
      </c>
      <c r="B98">
        <f t="shared" si="42"/>
        <v>520.28995899532208</v>
      </c>
      <c r="C98" s="2">
        <f t="shared" si="43"/>
        <v>3564.1666666666665</v>
      </c>
      <c r="D98" s="2">
        <f t="shared" si="44"/>
        <v>423022.60963852168</v>
      </c>
      <c r="F98" s="2">
        <f t="shared" si="36"/>
        <v>1039.717930262301</v>
      </c>
      <c r="G98" s="4">
        <f t="shared" si="37"/>
        <v>1894.2996261585047</v>
      </c>
      <c r="H98" s="2">
        <f t="shared" si="38"/>
        <v>313417.84054963564</v>
      </c>
      <c r="J98" s="2">
        <f t="shared" si="39"/>
        <v>520.28995899531492</v>
      </c>
      <c r="K98" s="2">
        <f t="shared" si="40"/>
        <v>3564.1666666666665</v>
      </c>
      <c r="L98" s="2">
        <f t="shared" si="41"/>
        <v>154222.60963851956</v>
      </c>
      <c r="N98" s="2">
        <f t="shared" si="45"/>
        <v>341.13404361793653</v>
      </c>
      <c r="O98" s="1">
        <f t="shared" si="46"/>
        <v>2745.7178504469803</v>
      </c>
      <c r="P98" s="2">
        <f t="shared" si="47"/>
        <v>369508.98101471347</v>
      </c>
    </row>
    <row r="99" spans="1:16">
      <c r="A99">
        <v>84</v>
      </c>
      <c r="B99">
        <f t="shared" si="42"/>
        <v>510.21980022077588</v>
      </c>
      <c r="C99" s="2">
        <f t="shared" si="43"/>
        <v>3564.1666666666665</v>
      </c>
      <c r="D99" s="2">
        <f t="shared" si="44"/>
        <v>419968.6627720758</v>
      </c>
      <c r="F99" s="2">
        <f t="shared" si="36"/>
        <v>1036.8906891517113</v>
      </c>
      <c r="G99" s="4">
        <f t="shared" si="37"/>
        <v>1894.2996261585047</v>
      </c>
      <c r="H99" s="2">
        <f t="shared" si="38"/>
        <v>312560.43161262886</v>
      </c>
      <c r="J99" s="2">
        <f t="shared" si="39"/>
        <v>510.21980022076883</v>
      </c>
      <c r="K99" s="2">
        <f t="shared" si="40"/>
        <v>3564.1666666666665</v>
      </c>
      <c r="L99" s="2">
        <f t="shared" si="41"/>
        <v>151168.66277207367</v>
      </c>
      <c r="N99" s="2">
        <f t="shared" si="45"/>
        <v>333.17887885701037</v>
      </c>
      <c r="O99" s="1">
        <f t="shared" si="46"/>
        <v>2745.7178504469803</v>
      </c>
      <c r="P99" s="2">
        <f t="shared" si="47"/>
        <v>367096.44204312348</v>
      </c>
    </row>
    <row r="100" spans="1:16">
      <c r="A100">
        <v>85</v>
      </c>
      <c r="B100">
        <f t="shared" si="42"/>
        <v>500.11632600428408</v>
      </c>
      <c r="C100" s="2">
        <f t="shared" si="43"/>
        <v>3564.1666666666665</v>
      </c>
      <c r="D100" s="2">
        <f t="shared" si="44"/>
        <v>416904.61243141338</v>
      </c>
      <c r="F100" s="2">
        <f t="shared" si="36"/>
        <v>1034.0540945851137</v>
      </c>
      <c r="G100" s="4">
        <f t="shared" si="37"/>
        <v>1894.2996261585047</v>
      </c>
      <c r="H100" s="2">
        <f t="shared" si="38"/>
        <v>311700.18608105549</v>
      </c>
      <c r="J100" s="2">
        <f>L99*$J$3/12</f>
        <v>500.11632600427703</v>
      </c>
      <c r="K100" s="2">
        <f>K99</f>
        <v>3564.1666666666665</v>
      </c>
      <c r="L100" s="2">
        <f>L99-K100+J100</f>
        <v>148104.61243141128</v>
      </c>
      <c r="N100" s="2">
        <f t="shared" si="45"/>
        <v>325.19739575933346</v>
      </c>
      <c r="O100" s="1">
        <f t="shared" si="46"/>
        <v>2745.7178504469803</v>
      </c>
      <c r="P100" s="2">
        <f t="shared" si="47"/>
        <v>364675.92158843583</v>
      </c>
    </row>
    <row r="101" spans="1:16">
      <c r="A101">
        <v>86</v>
      </c>
      <c r="B101">
        <f t="shared" si="42"/>
        <v>489.97942612725927</v>
      </c>
      <c r="C101" s="2">
        <f t="shared" si="43"/>
        <v>3564.1666666666665</v>
      </c>
      <c r="D101" s="2">
        <f t="shared" si="44"/>
        <v>413830.42519087397</v>
      </c>
      <c r="F101" s="2">
        <f t="shared" si="36"/>
        <v>1031.2081156181587</v>
      </c>
      <c r="G101" s="4">
        <f t="shared" si="37"/>
        <v>1894.2996261585047</v>
      </c>
      <c r="H101" s="2">
        <f t="shared" si="38"/>
        <v>310837.09457051515</v>
      </c>
      <c r="J101" s="2">
        <f t="shared" ref="J101:J106" si="48">L100*$J$3/12</f>
        <v>489.97942612725228</v>
      </c>
      <c r="K101" s="2">
        <f t="shared" ref="K101:K106" si="49">K100</f>
        <v>3564.1666666666665</v>
      </c>
      <c r="L101" s="2">
        <f t="shared" ref="L101:L106" si="50">L100-K101+J101</f>
        <v>145030.42519087187</v>
      </c>
      <c r="N101" s="2">
        <f t="shared" si="45"/>
        <v>317.18950725507517</v>
      </c>
      <c r="O101" s="1">
        <f t="shared" si="46"/>
        <v>2745.7178504469803</v>
      </c>
      <c r="P101" s="2">
        <f t="shared" si="47"/>
        <v>362247.39324524393</v>
      </c>
    </row>
    <row r="102" spans="1:16">
      <c r="A102">
        <v>87</v>
      </c>
      <c r="B102">
        <f t="shared" si="42"/>
        <v>479.80899000647469</v>
      </c>
      <c r="C102" s="2">
        <f t="shared" si="43"/>
        <v>3564.1666666666665</v>
      </c>
      <c r="D102" s="2">
        <f t="shared" si="44"/>
        <v>410746.06751421373</v>
      </c>
      <c r="F102" s="2">
        <f t="shared" si="36"/>
        <v>1028.3527212041211</v>
      </c>
      <c r="G102" s="4">
        <f t="shared" si="37"/>
        <v>1894.2996261585047</v>
      </c>
      <c r="H102" s="2">
        <f t="shared" si="38"/>
        <v>309971.14766556077</v>
      </c>
      <c r="J102" s="2">
        <f t="shared" si="48"/>
        <v>479.80899000646781</v>
      </c>
      <c r="K102" s="2">
        <f t="shared" si="49"/>
        <v>3564.1666666666665</v>
      </c>
      <c r="L102" s="2">
        <f t="shared" si="50"/>
        <v>141946.0675142117</v>
      </c>
      <c r="N102" s="2">
        <f t="shared" si="45"/>
        <v>309.15512598634865</v>
      </c>
      <c r="O102" s="1">
        <f t="shared" si="46"/>
        <v>2745.7178504469803</v>
      </c>
      <c r="P102" s="2">
        <f t="shared" si="47"/>
        <v>359810.83052078332</v>
      </c>
    </row>
    <row r="103" spans="1:16">
      <c r="A103">
        <v>88</v>
      </c>
      <c r="B103">
        <f t="shared" si="42"/>
        <v>469.60490669285713</v>
      </c>
      <c r="C103" s="2">
        <f t="shared" si="43"/>
        <v>3564.1666666666665</v>
      </c>
      <c r="D103" s="2">
        <f t="shared" si="44"/>
        <v>407651.50575423992</v>
      </c>
      <c r="F103" s="2">
        <f t="shared" si="36"/>
        <v>1025.4878801935636</v>
      </c>
      <c r="G103" s="4">
        <f t="shared" si="37"/>
        <v>1894.2996261585047</v>
      </c>
      <c r="H103" s="2">
        <f t="shared" si="38"/>
        <v>309102.33591959585</v>
      </c>
      <c r="J103" s="2">
        <f t="shared" si="48"/>
        <v>469.60490669285036</v>
      </c>
      <c r="K103" s="2">
        <f t="shared" si="49"/>
        <v>3564.1666666666665</v>
      </c>
      <c r="L103" s="2">
        <f t="shared" si="50"/>
        <v>138851.50575423788</v>
      </c>
      <c r="N103" s="2">
        <f t="shared" si="45"/>
        <v>301.09416430625816</v>
      </c>
      <c r="O103" s="1">
        <f t="shared" si="46"/>
        <v>2745.7178504469803</v>
      </c>
      <c r="P103" s="2">
        <f t="shared" si="47"/>
        <v>357366.20683464257</v>
      </c>
    </row>
    <row r="104" spans="1:16">
      <c r="A104">
        <v>89</v>
      </c>
      <c r="B104">
        <f t="shared" si="42"/>
        <v>459.36706487027703</v>
      </c>
      <c r="C104" s="2">
        <f t="shared" si="43"/>
        <v>3564.1666666666665</v>
      </c>
      <c r="D104" s="2">
        <f t="shared" si="44"/>
        <v>404546.70615244348</v>
      </c>
      <c r="F104" s="2">
        <f t="shared" si="36"/>
        <v>1022.6135613339962</v>
      </c>
      <c r="G104" s="4">
        <f t="shared" si="37"/>
        <v>1894.2996261585047</v>
      </c>
      <c r="H104" s="2">
        <f t="shared" si="38"/>
        <v>308230.64985477133</v>
      </c>
      <c r="J104" s="2">
        <f t="shared" si="48"/>
        <v>459.36706487027027</v>
      </c>
      <c r="K104" s="2">
        <f t="shared" si="49"/>
        <v>3564.1666666666665</v>
      </c>
      <c r="L104" s="2">
        <f t="shared" si="50"/>
        <v>135746.7061524415</v>
      </c>
      <c r="N104" s="2">
        <f>(P103-$N$4)*$N$3/12</f>
        <v>293.00653427794248</v>
      </c>
      <c r="O104" s="1">
        <f>O103</f>
        <v>2745.7178504469803</v>
      </c>
      <c r="P104" s="2">
        <f>P103-O104+N104</f>
        <v>354913.4955184735</v>
      </c>
    </row>
    <row r="105" spans="1:16">
      <c r="A105">
        <v>90</v>
      </c>
      <c r="B105">
        <f t="shared" si="42"/>
        <v>449.09535285433384</v>
      </c>
      <c r="C105" s="2">
        <f t="shared" si="43"/>
        <v>3564.1666666666665</v>
      </c>
      <c r="D105" s="2">
        <f t="shared" si="44"/>
        <v>401431.63483863114</v>
      </c>
      <c r="F105" s="2">
        <f t="shared" si="36"/>
        <v>1019.7297332695351</v>
      </c>
      <c r="G105" s="4">
        <f t="shared" si="37"/>
        <v>1894.2996261585047</v>
      </c>
      <c r="H105" s="2">
        <f t="shared" si="38"/>
        <v>307356.07996188238</v>
      </c>
      <c r="J105" s="2">
        <f t="shared" si="48"/>
        <v>449.0953528543273</v>
      </c>
      <c r="K105" s="2">
        <f t="shared" si="49"/>
        <v>3564.1666666666665</v>
      </c>
      <c r="L105" s="2">
        <f t="shared" si="50"/>
        <v>132631.63483862916</v>
      </c>
      <c r="N105" s="2">
        <f t="shared" ref="N105:N117" si="51">(P104-$N$4)*$N$3/12</f>
        <v>284.89214767361648</v>
      </c>
      <c r="O105" s="1">
        <f t="shared" ref="O105:O117" si="52">O104</f>
        <v>2745.7178504469803</v>
      </c>
      <c r="P105" s="2">
        <f t="shared" ref="P105:P117" si="53">P104-O105+N105</f>
        <v>352452.66981570015</v>
      </c>
    </row>
    <row r="106" spans="1:16">
      <c r="A106">
        <v>91</v>
      </c>
      <c r="B106">
        <f t="shared" si="42"/>
        <v>438.78965859113805</v>
      </c>
      <c r="C106" s="2">
        <f t="shared" si="43"/>
        <v>3564.1666666666665</v>
      </c>
      <c r="D106" s="2">
        <f t="shared" si="44"/>
        <v>398306.25783055561</v>
      </c>
      <c r="F106" s="2">
        <f t="shared" si="36"/>
        <v>1016.8363645405608</v>
      </c>
      <c r="G106" s="4">
        <f t="shared" si="37"/>
        <v>1894.2996261585047</v>
      </c>
      <c r="H106" s="2">
        <f t="shared" si="38"/>
        <v>306478.61670026445</v>
      </c>
      <c r="J106" s="2">
        <f t="shared" si="48"/>
        <v>438.78965859113146</v>
      </c>
      <c r="K106" s="2">
        <f t="shared" si="49"/>
        <v>3564.1666666666665</v>
      </c>
      <c r="L106" s="2">
        <f t="shared" si="50"/>
        <v>129506.25783055363</v>
      </c>
      <c r="N106" s="2">
        <f t="shared" si="51"/>
        <v>276.75091597360796</v>
      </c>
      <c r="O106" s="1">
        <f t="shared" si="52"/>
        <v>2745.7178504469803</v>
      </c>
      <c r="P106" s="2">
        <f t="shared" si="53"/>
        <v>349983.70288122678</v>
      </c>
    </row>
    <row r="107" spans="1:16">
      <c r="A107">
        <v>92</v>
      </c>
      <c r="B107">
        <f t="shared" si="42"/>
        <v>428.44986965608814</v>
      </c>
      <c r="C107" s="2">
        <f t="shared" si="43"/>
        <v>3564.1666666666665</v>
      </c>
      <c r="D107" s="2">
        <f t="shared" si="44"/>
        <v>395170.54103354499</v>
      </c>
      <c r="F107" s="2">
        <f t="shared" si="36"/>
        <v>1013.9334235833749</v>
      </c>
      <c r="G107" s="4">
        <f t="shared" si="37"/>
        <v>1894.2996261585047</v>
      </c>
      <c r="H107" s="2">
        <f t="shared" si="38"/>
        <v>305598.25049768935</v>
      </c>
      <c r="J107" s="2">
        <f>L106*$J$3/12</f>
        <v>428.44986965608155</v>
      </c>
      <c r="K107" s="2">
        <f>K106</f>
        <v>3564.1666666666665</v>
      </c>
      <c r="L107" s="2">
        <f>L106-K107+J107</f>
        <v>126370.54103354304</v>
      </c>
      <c r="N107" s="2">
        <f t="shared" si="51"/>
        <v>268.58275036539192</v>
      </c>
      <c r="O107" s="1">
        <f t="shared" si="52"/>
        <v>2745.7178504469803</v>
      </c>
      <c r="P107" s="2">
        <f t="shared" si="53"/>
        <v>347506.56778114516</v>
      </c>
    </row>
    <row r="108" spans="1:16">
      <c r="A108">
        <v>93</v>
      </c>
      <c r="B108">
        <f t="shared" si="42"/>
        <v>418.07587325264467</v>
      </c>
      <c r="C108" s="2">
        <f t="shared" si="43"/>
        <v>3564.1666666666665</v>
      </c>
      <c r="D108" s="2">
        <f t="shared" si="44"/>
        <v>392024.45024013094</v>
      </c>
      <c r="F108" s="2">
        <f t="shared" si="36"/>
        <v>1011.0208787298557</v>
      </c>
      <c r="G108" s="4">
        <f t="shared" si="37"/>
        <v>1894.2996261585047</v>
      </c>
      <c r="H108" s="2">
        <f t="shared" si="38"/>
        <v>304714.97175026074</v>
      </c>
      <c r="J108" s="2">
        <f t="shared" ref="J108:J122" si="54">L107*$J$3/12</f>
        <v>418.07587325263825</v>
      </c>
      <c r="K108" s="2">
        <f t="shared" ref="K108:K122" si="55">K107</f>
        <v>3564.1666666666665</v>
      </c>
      <c r="L108" s="2">
        <f t="shared" ref="L108:L122" si="56">L107-K108+J108</f>
        <v>123224.45024012901</v>
      </c>
      <c r="N108" s="2">
        <f t="shared" si="51"/>
        <v>260.38756174262193</v>
      </c>
      <c r="O108" s="1">
        <f t="shared" si="52"/>
        <v>2745.7178504469803</v>
      </c>
      <c r="P108" s="2">
        <f t="shared" si="53"/>
        <v>345021.23749244079</v>
      </c>
    </row>
    <row r="109" spans="1:16">
      <c r="A109">
        <v>94</v>
      </c>
      <c r="B109">
        <f t="shared" si="42"/>
        <v>407.66755621109991</v>
      </c>
      <c r="C109" s="2">
        <f t="shared" si="43"/>
        <v>3564.1666666666665</v>
      </c>
      <c r="D109" s="2">
        <f t="shared" si="44"/>
        <v>388867.95112967538</v>
      </c>
      <c r="F109" s="2">
        <f t="shared" si="36"/>
        <v>1008.0986982071126</v>
      </c>
      <c r="G109" s="4">
        <f t="shared" si="37"/>
        <v>1894.2996261585047</v>
      </c>
      <c r="H109" s="2">
        <f t="shared" si="38"/>
        <v>303828.77082230937</v>
      </c>
      <c r="J109" s="2">
        <f t="shared" si="54"/>
        <v>407.66755621109343</v>
      </c>
      <c r="K109" s="2">
        <f t="shared" si="55"/>
        <v>3564.1666666666665</v>
      </c>
      <c r="L109" s="2">
        <f t="shared" si="56"/>
        <v>120067.95112967343</v>
      </c>
      <c r="N109" s="2">
        <f t="shared" si="51"/>
        <v>252.1652607041583</v>
      </c>
      <c r="O109" s="1">
        <f t="shared" si="52"/>
        <v>2745.7178504469803</v>
      </c>
      <c r="P109" s="2">
        <f t="shared" si="53"/>
        <v>342527.68490269798</v>
      </c>
    </row>
    <row r="110" spans="1:16">
      <c r="A110">
        <v>95</v>
      </c>
      <c r="B110">
        <f t="shared" si="42"/>
        <v>397.22480498734268</v>
      </c>
      <c r="C110" s="2">
        <f t="shared" si="43"/>
        <v>3564.1666666666665</v>
      </c>
      <c r="D110" s="2">
        <f t="shared" si="44"/>
        <v>385701.00926799601</v>
      </c>
      <c r="F110" s="2">
        <f t="shared" si="36"/>
        <v>1005.1668501371402</v>
      </c>
      <c r="G110" s="4">
        <f t="shared" si="37"/>
        <v>1894.2996261585047</v>
      </c>
      <c r="H110" s="2">
        <f t="shared" si="38"/>
        <v>302939.63804628799</v>
      </c>
      <c r="J110" s="2">
        <f t="shared" si="54"/>
        <v>397.22480498733626</v>
      </c>
      <c r="K110" s="2">
        <f t="shared" si="55"/>
        <v>3564.1666666666665</v>
      </c>
      <c r="L110" s="2">
        <f t="shared" si="56"/>
        <v>116901.00926799409</v>
      </c>
      <c r="N110" s="2">
        <f t="shared" si="51"/>
        <v>243.91575755309248</v>
      </c>
      <c r="O110" s="1">
        <f t="shared" si="52"/>
        <v>2745.7178504469803</v>
      </c>
      <c r="P110" s="2">
        <f t="shared" si="53"/>
        <v>340025.88280980405</v>
      </c>
    </row>
    <row r="111" spans="1:16">
      <c r="A111">
        <v>96</v>
      </c>
      <c r="B111">
        <f t="shared" si="42"/>
        <v>386.74750566162015</v>
      </c>
      <c r="C111" s="2">
        <f t="shared" si="43"/>
        <v>3564.1666666666665</v>
      </c>
      <c r="D111" s="2">
        <f t="shared" si="44"/>
        <v>382523.59010699095</v>
      </c>
      <c r="F111" s="2">
        <f t="shared" si="36"/>
        <v>1002.2253025364694</v>
      </c>
      <c r="G111" s="4">
        <f t="shared" si="37"/>
        <v>1894.2996261585047</v>
      </c>
      <c r="H111" s="2">
        <f t="shared" si="38"/>
        <v>302047.56372266595</v>
      </c>
      <c r="J111" s="2">
        <f t="shared" si="54"/>
        <v>386.74750566161379</v>
      </c>
      <c r="K111" s="2">
        <f t="shared" si="55"/>
        <v>3564.1666666666665</v>
      </c>
      <c r="L111" s="2">
        <f t="shared" si="56"/>
        <v>113723.59010698902</v>
      </c>
      <c r="N111" s="2">
        <f t="shared" si="51"/>
        <v>235.63896229576838</v>
      </c>
      <c r="O111" s="1">
        <f t="shared" si="52"/>
        <v>2745.7178504469803</v>
      </c>
      <c r="P111" s="2">
        <f t="shared" si="53"/>
        <v>337515.80392165284</v>
      </c>
    </row>
    <row r="112" spans="1:16">
      <c r="A112">
        <v>97</v>
      </c>
      <c r="B112">
        <f t="shared" si="42"/>
        <v>376.23554393729501</v>
      </c>
      <c r="C112" s="2">
        <f t="shared" si="43"/>
        <v>3564.1666666666665</v>
      </c>
      <c r="D112" s="2">
        <f t="shared" si="44"/>
        <v>379335.65898426156</v>
      </c>
      <c r="F112" s="2">
        <f t="shared" si="36"/>
        <v>999.27402331581982</v>
      </c>
      <c r="G112" s="4">
        <f t="shared" si="37"/>
        <v>1894.2996261585047</v>
      </c>
      <c r="H112" s="2">
        <f t="shared" si="38"/>
        <v>301152.53811982326</v>
      </c>
      <c r="J112" s="2">
        <f t="shared" si="54"/>
        <v>376.2355439372887</v>
      </c>
      <c r="K112" s="2">
        <f t="shared" si="55"/>
        <v>3564.1666666666665</v>
      </c>
      <c r="L112" s="2">
        <f t="shared" si="56"/>
        <v>110535.65898425964</v>
      </c>
      <c r="N112" s="2">
        <f t="shared" si="51"/>
        <v>227.33478464080147</v>
      </c>
      <c r="O112" s="1">
        <f t="shared" si="52"/>
        <v>2745.7178504469803</v>
      </c>
      <c r="P112" s="2">
        <f t="shared" si="53"/>
        <v>334997.42085584666</v>
      </c>
    </row>
    <row r="113" spans="1:16">
      <c r="A113">
        <v>98</v>
      </c>
      <c r="B113">
        <f t="shared" si="42"/>
        <v>365.68880513959863</v>
      </c>
      <c r="C113" s="2">
        <f t="shared" si="43"/>
        <v>3564.1666666666665</v>
      </c>
      <c r="D113" s="2">
        <f t="shared" si="44"/>
        <v>376137.1811227345</v>
      </c>
      <c r="F113" s="2">
        <f t="shared" si="36"/>
        <v>996.31298027974856</v>
      </c>
      <c r="G113" s="4">
        <f t="shared" si="37"/>
        <v>1894.2996261585047</v>
      </c>
      <c r="H113" s="2">
        <f t="shared" si="38"/>
        <v>300254.55147394451</v>
      </c>
      <c r="J113" s="2">
        <f t="shared" si="54"/>
        <v>365.68880513959226</v>
      </c>
      <c r="K113" s="2">
        <f t="shared" si="55"/>
        <v>3564.1666666666665</v>
      </c>
      <c r="L113" s="2">
        <f t="shared" si="56"/>
        <v>107337.18112273257</v>
      </c>
      <c r="N113" s="2">
        <f t="shared" si="51"/>
        <v>219.00313399809272</v>
      </c>
      <c r="O113" s="1">
        <f t="shared" si="52"/>
        <v>2745.7178504469803</v>
      </c>
      <c r="P113" s="2">
        <f t="shared" si="53"/>
        <v>332470.70613939775</v>
      </c>
    </row>
    <row r="114" spans="1:16">
      <c r="A114">
        <v>99</v>
      </c>
      <c r="B114">
        <f t="shared" si="42"/>
        <v>355.10717421437994</v>
      </c>
      <c r="C114" s="2">
        <f t="shared" si="43"/>
        <v>3564.1666666666665</v>
      </c>
      <c r="D114" s="2">
        <f t="shared" si="44"/>
        <v>372928.1216302822</v>
      </c>
      <c r="F114" s="2">
        <f t="shared" si="36"/>
        <v>993.34214112629979</v>
      </c>
      <c r="G114" s="4">
        <f t="shared" si="37"/>
        <v>1894.2996261585047</v>
      </c>
      <c r="H114" s="2">
        <f t="shared" si="38"/>
        <v>299353.5939889123</v>
      </c>
      <c r="J114" s="2">
        <f t="shared" si="54"/>
        <v>355.10717421437357</v>
      </c>
      <c r="K114" s="2">
        <f t="shared" si="55"/>
        <v>3564.1666666666665</v>
      </c>
      <c r="L114" s="2">
        <f t="shared" si="56"/>
        <v>104128.12163028026</v>
      </c>
      <c r="N114" s="2">
        <f t="shared" si="51"/>
        <v>210.64391947784088</v>
      </c>
      <c r="O114" s="1">
        <f t="shared" si="52"/>
        <v>2745.7178504469803</v>
      </c>
      <c r="P114" s="2">
        <f t="shared" si="53"/>
        <v>329935.63220842858</v>
      </c>
    </row>
    <row r="115" spans="1:16">
      <c r="A115">
        <v>100</v>
      </c>
      <c r="B115">
        <f t="shared" si="42"/>
        <v>344.49053572685028</v>
      </c>
      <c r="C115" s="2">
        <f t="shared" si="43"/>
        <v>3564.1666666666665</v>
      </c>
      <c r="D115" s="2">
        <f t="shared" si="44"/>
        <v>369708.44549934234</v>
      </c>
      <c r="F115" s="2">
        <f t="shared" si="36"/>
        <v>990.36147344665153</v>
      </c>
      <c r="G115" s="4">
        <f t="shared" si="37"/>
        <v>1894.2996261585047</v>
      </c>
      <c r="H115" s="2">
        <f t="shared" si="38"/>
        <v>298449.65583620046</v>
      </c>
      <c r="J115" s="2">
        <f t="shared" si="54"/>
        <v>344.49053572684392</v>
      </c>
      <c r="K115" s="2">
        <f t="shared" si="55"/>
        <v>3564.1666666666665</v>
      </c>
      <c r="L115" s="2">
        <f t="shared" si="56"/>
        <v>100908.44549934044</v>
      </c>
      <c r="N115" s="2">
        <f t="shared" si="51"/>
        <v>202.25704988955121</v>
      </c>
      <c r="O115" s="1">
        <f t="shared" si="52"/>
        <v>2745.7178504469803</v>
      </c>
      <c r="P115" s="2">
        <f t="shared" si="53"/>
        <v>327392.17140787112</v>
      </c>
    </row>
    <row r="116" spans="1:16">
      <c r="A116">
        <v>101</v>
      </c>
      <c r="B116">
        <f t="shared" si="42"/>
        <v>333.83877386032424</v>
      </c>
      <c r="C116" s="2">
        <f t="shared" si="43"/>
        <v>3564.1666666666665</v>
      </c>
      <c r="D116" s="2">
        <f t="shared" si="44"/>
        <v>366478.11760653596</v>
      </c>
      <c r="F116" s="2">
        <f t="shared" si="36"/>
        <v>987.37094472476326</v>
      </c>
      <c r="G116" s="4">
        <f t="shared" si="37"/>
        <v>1894.2996261585047</v>
      </c>
      <c r="H116" s="2">
        <f t="shared" si="38"/>
        <v>297542.72715476673</v>
      </c>
      <c r="J116" s="2">
        <f t="shared" si="54"/>
        <v>333.83877386031793</v>
      </c>
      <c r="K116" s="2">
        <f t="shared" si="55"/>
        <v>3564.1666666666665</v>
      </c>
      <c r="L116" s="2">
        <f t="shared" si="56"/>
        <v>97678.117606534084</v>
      </c>
      <c r="N116" s="2">
        <f t="shared" si="51"/>
        <v>193.84243374104028</v>
      </c>
      <c r="O116" s="1">
        <f t="shared" si="52"/>
        <v>2745.7178504469803</v>
      </c>
      <c r="P116" s="2">
        <f t="shared" si="53"/>
        <v>324840.29599116516</v>
      </c>
    </row>
    <row r="117" spans="1:16">
      <c r="A117">
        <v>102</v>
      </c>
      <c r="B117">
        <f t="shared" si="42"/>
        <v>323.1517724149565</v>
      </c>
      <c r="C117" s="2">
        <f t="shared" si="43"/>
        <v>3564.1666666666665</v>
      </c>
      <c r="D117" s="2">
        <f t="shared" si="44"/>
        <v>363237.10271228425</v>
      </c>
      <c r="F117" s="2">
        <f t="shared" si="36"/>
        <v>984.37052233701991</v>
      </c>
      <c r="G117" s="4">
        <f t="shared" si="37"/>
        <v>1894.2996261585047</v>
      </c>
      <c r="H117" s="2">
        <f t="shared" si="38"/>
        <v>296632.79805094528</v>
      </c>
      <c r="J117" s="2">
        <f t="shared" si="54"/>
        <v>323.15177241495024</v>
      </c>
      <c r="K117" s="2">
        <f t="shared" si="55"/>
        <v>3564.1666666666665</v>
      </c>
      <c r="L117" s="2">
        <f t="shared" si="56"/>
        <v>94437.102712282358</v>
      </c>
      <c r="N117" s="2">
        <f t="shared" si="51"/>
        <v>185.39997923743806</v>
      </c>
      <c r="O117" s="1">
        <f t="shared" si="52"/>
        <v>2745.7178504469803</v>
      </c>
      <c r="P117" s="2">
        <f t="shared" si="53"/>
        <v>322279.97811995563</v>
      </c>
    </row>
    <row r="118" spans="1:16">
      <c r="A118">
        <v>103</v>
      </c>
      <c r="B118">
        <f t="shared" si="42"/>
        <v>312.42941480647374</v>
      </c>
      <c r="C118" s="2">
        <f t="shared" si="43"/>
        <v>3564.1666666666665</v>
      </c>
      <c r="D118" s="2">
        <f t="shared" si="44"/>
        <v>359985.36546042404</v>
      </c>
      <c r="F118" s="2">
        <f t="shared" si="36"/>
        <v>981.36017355187732</v>
      </c>
      <c r="G118" s="4">
        <f t="shared" si="37"/>
        <v>1894.2996261585047</v>
      </c>
      <c r="H118" s="2">
        <f t="shared" si="38"/>
        <v>295719.85859833867</v>
      </c>
      <c r="J118" s="2">
        <f t="shared" si="54"/>
        <v>312.42941480646749</v>
      </c>
      <c r="K118" s="2">
        <f t="shared" si="55"/>
        <v>3564.1666666666665</v>
      </c>
      <c r="L118" s="2">
        <f t="shared" si="56"/>
        <v>91185.365460422152</v>
      </c>
      <c r="N118" s="2">
        <f>(P117-$N$4)*$N$3/12</f>
        <v>176.92959428018654</v>
      </c>
      <c r="O118" s="1">
        <f>O117</f>
        <v>2745.7178504469803</v>
      </c>
      <c r="P118" s="2">
        <f>P117-O118+N118</f>
        <v>319711.18986378884</v>
      </c>
    </row>
    <row r="119" spans="1:16">
      <c r="A119">
        <v>104</v>
      </c>
      <c r="B119">
        <f t="shared" si="42"/>
        <v>301.6715840649029</v>
      </c>
      <c r="C119" s="2">
        <f t="shared" si="43"/>
        <v>3564.1666666666665</v>
      </c>
      <c r="D119" s="2">
        <f t="shared" si="44"/>
        <v>356722.87037782226</v>
      </c>
      <c r="F119" s="2">
        <f t="shared" si="36"/>
        <v>978.33986552950375</v>
      </c>
      <c r="G119" s="4">
        <f t="shared" si="37"/>
        <v>1894.2996261585047</v>
      </c>
      <c r="H119" s="2">
        <f t="shared" si="38"/>
        <v>294803.89883770968</v>
      </c>
      <c r="J119" s="2">
        <f t="shared" si="54"/>
        <v>301.67158406489665</v>
      </c>
      <c r="K119" s="2">
        <f t="shared" si="55"/>
        <v>3564.1666666666665</v>
      </c>
      <c r="L119" s="2">
        <f t="shared" si="56"/>
        <v>87922.870377820378</v>
      </c>
      <c r="N119" s="2">
        <f t="shared" ref="N119:N128" si="57">(P118-$N$4)*$N$3/12</f>
        <v>168.43118646603475</v>
      </c>
      <c r="O119" s="1">
        <f t="shared" ref="O119:O128" si="58">O118</f>
        <v>2745.7178504469803</v>
      </c>
      <c r="P119" s="2">
        <f t="shared" ref="P119:P128" si="59">P118-O119+N119</f>
        <v>317133.90319980786</v>
      </c>
    </row>
    <row r="120" spans="1:16">
      <c r="A120">
        <v>105</v>
      </c>
      <c r="B120">
        <f t="shared" si="42"/>
        <v>290.87816283329528</v>
      </c>
      <c r="C120" s="2">
        <f t="shared" si="43"/>
        <v>3564.1666666666665</v>
      </c>
      <c r="D120" s="2">
        <f t="shared" si="44"/>
        <v>353449.58187398885</v>
      </c>
      <c r="F120" s="2">
        <f t="shared" si="36"/>
        <v>975.30956532142284</v>
      </c>
      <c r="G120" s="4">
        <f t="shared" si="37"/>
        <v>1894.2996261585047</v>
      </c>
      <c r="H120" s="2">
        <f t="shared" si="38"/>
        <v>293884.90877687262</v>
      </c>
      <c r="J120" s="2">
        <f t="shared" si="54"/>
        <v>290.87816283328908</v>
      </c>
      <c r="K120" s="2">
        <f t="shared" si="55"/>
        <v>3564.1666666666665</v>
      </c>
      <c r="L120" s="2">
        <f t="shared" si="56"/>
        <v>84649.581873987001</v>
      </c>
      <c r="N120" s="2">
        <f t="shared" si="57"/>
        <v>159.90466308603098</v>
      </c>
      <c r="O120" s="1">
        <f t="shared" si="58"/>
        <v>2745.7178504469803</v>
      </c>
      <c r="P120" s="2">
        <f t="shared" si="59"/>
        <v>314548.09001244692</v>
      </c>
    </row>
    <row r="121" spans="1:16">
      <c r="A121">
        <v>106</v>
      </c>
      <c r="B121">
        <f t="shared" si="42"/>
        <v>280.04903336644645</v>
      </c>
      <c r="C121" s="2">
        <f t="shared" si="43"/>
        <v>3564.1666666666665</v>
      </c>
      <c r="D121" s="2">
        <f t="shared" si="44"/>
        <v>350165.4642406886</v>
      </c>
      <c r="F121" s="2">
        <f t="shared" si="36"/>
        <v>972.26923987015346</v>
      </c>
      <c r="G121" s="4">
        <f t="shared" si="37"/>
        <v>1894.2996261585047</v>
      </c>
      <c r="H121" s="2">
        <f t="shared" si="38"/>
        <v>292962.87839058426</v>
      </c>
      <c r="J121" s="2">
        <f t="shared" si="54"/>
        <v>280.04903336644031</v>
      </c>
      <c r="K121" s="2">
        <f t="shared" si="55"/>
        <v>3564.1666666666665</v>
      </c>
      <c r="L121" s="2">
        <f t="shared" si="56"/>
        <v>81365.464240686764</v>
      </c>
      <c r="N121" s="2">
        <f t="shared" si="57"/>
        <v>151.34993112451187</v>
      </c>
      <c r="O121" s="1">
        <f t="shared" si="58"/>
        <v>2745.7178504469803</v>
      </c>
      <c r="P121" s="2">
        <f t="shared" si="59"/>
        <v>311953.72209312447</v>
      </c>
    </row>
    <row r="122" spans="1:16">
      <c r="A122">
        <v>107</v>
      </c>
      <c r="B122">
        <f t="shared" si="42"/>
        <v>269.18407752961144</v>
      </c>
      <c r="C122" s="2">
        <f t="shared" si="43"/>
        <v>3564.1666666666665</v>
      </c>
      <c r="D122" s="2">
        <f t="shared" si="44"/>
        <v>346870.4816515515</v>
      </c>
      <c r="F122" s="2">
        <f t="shared" si="36"/>
        <v>969.21885600884946</v>
      </c>
      <c r="G122" s="4">
        <f t="shared" si="37"/>
        <v>1894.2996261585047</v>
      </c>
      <c r="H122" s="2">
        <f t="shared" si="38"/>
        <v>292037.79762043461</v>
      </c>
      <c r="J122" s="2">
        <f t="shared" si="54"/>
        <v>269.18407752960536</v>
      </c>
      <c r="K122" s="2">
        <f t="shared" si="55"/>
        <v>3564.1666666666665</v>
      </c>
      <c r="L122" s="2">
        <f t="shared" si="56"/>
        <v>78070.481651549693</v>
      </c>
      <c r="N122" s="2">
        <f t="shared" si="57"/>
        <v>142.76689725808677</v>
      </c>
      <c r="O122" s="1">
        <f t="shared" si="58"/>
        <v>2745.7178504469803</v>
      </c>
      <c r="P122" s="2">
        <f t="shared" si="59"/>
        <v>309350.77113993553</v>
      </c>
    </row>
    <row r="123" spans="1:16">
      <c r="A123">
        <v>108</v>
      </c>
      <c r="B123">
        <f t="shared" si="42"/>
        <v>258.28317679721619</v>
      </c>
      <c r="C123" s="2">
        <f t="shared" si="43"/>
        <v>3564.1666666666665</v>
      </c>
      <c r="D123" s="2">
        <f t="shared" si="44"/>
        <v>343564.59816168202</v>
      </c>
      <c r="F123" s="2">
        <f t="shared" si="36"/>
        <v>966.15838046093779</v>
      </c>
      <c r="G123" s="4">
        <f t="shared" si="37"/>
        <v>1894.2996261585047</v>
      </c>
      <c r="H123" s="2">
        <f t="shared" si="38"/>
        <v>291109.65637473704</v>
      </c>
      <c r="J123" s="2">
        <f>L122*$J$3/12</f>
        <v>258.28317679721022</v>
      </c>
      <c r="K123" s="2">
        <f>K122</f>
        <v>3564.1666666666665</v>
      </c>
      <c r="L123" s="2">
        <f>L122-K123+J123</f>
        <v>74764.598161680231</v>
      </c>
      <c r="N123" s="2">
        <f t="shared" si="57"/>
        <v>134.15546785462004</v>
      </c>
      <c r="O123" s="1">
        <f t="shared" si="58"/>
        <v>2745.7178504469803</v>
      </c>
      <c r="P123" s="2">
        <f t="shared" si="59"/>
        <v>306739.20875734318</v>
      </c>
    </row>
    <row r="124" spans="1:16">
      <c r="A124">
        <v>109</v>
      </c>
      <c r="B124">
        <f t="shared" si="42"/>
        <v>247.34621225156468</v>
      </c>
      <c r="C124" s="2">
        <f t="shared" si="43"/>
        <v>3564.1666666666665</v>
      </c>
      <c r="D124" s="2">
        <f t="shared" si="44"/>
        <v>340247.77770726691</v>
      </c>
      <c r="F124" s="2">
        <f t="shared" si="36"/>
        <v>963.08777983975506</v>
      </c>
      <c r="G124" s="4">
        <f t="shared" si="37"/>
        <v>1894.2996261585047</v>
      </c>
      <c r="H124" s="2">
        <f t="shared" si="38"/>
        <v>290178.4445284183</v>
      </c>
      <c r="J124" s="2">
        <f t="shared" ref="J124:J128" si="60">L123*$J$3/12</f>
        <v>247.34621225155877</v>
      </c>
      <c r="K124" s="2">
        <f t="shared" ref="K124:K128" si="61">K123</f>
        <v>3564.1666666666665</v>
      </c>
      <c r="L124" s="2">
        <f t="shared" ref="L124:L128" si="62">L123-K124+J124</f>
        <v>71447.777707265122</v>
      </c>
      <c r="N124" s="2">
        <f t="shared" si="57"/>
        <v>125.51554897221035</v>
      </c>
      <c r="O124" s="1">
        <f t="shared" si="58"/>
        <v>2745.7178504469803</v>
      </c>
      <c r="P124" s="2">
        <f t="shared" si="59"/>
        <v>304119.00645586842</v>
      </c>
    </row>
    <row r="125" spans="1:16">
      <c r="A125">
        <v>110</v>
      </c>
      <c r="B125">
        <f t="shared" si="42"/>
        <v>236.37306458154137</v>
      </c>
      <c r="C125" s="2">
        <f t="shared" si="43"/>
        <v>3564.1666666666665</v>
      </c>
      <c r="D125" s="2">
        <f t="shared" si="44"/>
        <v>336919.98410518176</v>
      </c>
      <c r="F125" s="2">
        <f t="shared" si="36"/>
        <v>960.00702064818381</v>
      </c>
      <c r="G125" s="4">
        <f t="shared" si="37"/>
        <v>1894.2996261585047</v>
      </c>
      <c r="H125" s="2">
        <f t="shared" si="38"/>
        <v>289244.15192290797</v>
      </c>
      <c r="J125" s="2">
        <f t="shared" si="60"/>
        <v>236.37306458153546</v>
      </c>
      <c r="K125" s="2">
        <f t="shared" si="61"/>
        <v>3564.1666666666665</v>
      </c>
      <c r="L125" s="2">
        <f t="shared" si="62"/>
        <v>68119.984105179989</v>
      </c>
      <c r="N125" s="2">
        <f t="shared" si="57"/>
        <v>116.84704635816469</v>
      </c>
      <c r="O125" s="1">
        <f t="shared" si="58"/>
        <v>2745.7178504469803</v>
      </c>
      <c r="P125" s="2">
        <f t="shared" si="59"/>
        <v>301490.13565177959</v>
      </c>
    </row>
    <row r="126" spans="1:16">
      <c r="A126">
        <v>111</v>
      </c>
      <c r="B126">
        <f t="shared" si="42"/>
        <v>225.36361408130969</v>
      </c>
      <c r="C126" s="2">
        <f t="shared" si="43"/>
        <v>3564.1666666666665</v>
      </c>
      <c r="D126" s="2">
        <f t="shared" si="44"/>
        <v>333581.18105259637</v>
      </c>
      <c r="F126" s="2">
        <f t="shared" si="36"/>
        <v>956.91606927828718</v>
      </c>
      <c r="G126" s="4">
        <f t="shared" si="37"/>
        <v>1894.2996261585047</v>
      </c>
      <c r="H126" s="2">
        <f t="shared" si="38"/>
        <v>288306.76836602774</v>
      </c>
      <c r="J126" s="2">
        <f t="shared" si="60"/>
        <v>225.36361408130381</v>
      </c>
      <c r="K126" s="2">
        <f t="shared" si="61"/>
        <v>3564.1666666666665</v>
      </c>
      <c r="L126" s="2">
        <f t="shared" si="62"/>
        <v>64781.181052594628</v>
      </c>
      <c r="N126" s="2">
        <f t="shared" si="57"/>
        <v>108.14986544797081</v>
      </c>
      <c r="O126" s="1">
        <f t="shared" si="58"/>
        <v>2745.7178504469803</v>
      </c>
      <c r="P126" s="2">
        <f t="shared" si="59"/>
        <v>298852.56766678055</v>
      </c>
    </row>
    <row r="127" spans="1:16">
      <c r="A127">
        <v>112</v>
      </c>
      <c r="B127">
        <f>(D126-$B$4)*$B$3/12</f>
        <v>214.31774064900631</v>
      </c>
      <c r="C127" s="2">
        <f>$B$7*26/12</f>
        <v>3564.1666666666665</v>
      </c>
      <c r="D127" s="2">
        <f>D126-C127+B127</f>
        <v>330231.33212657867</v>
      </c>
      <c r="F127" s="2">
        <f t="shared" si="36"/>
        <v>953.81489201094166</v>
      </c>
      <c r="G127" s="4">
        <f t="shared" si="37"/>
        <v>1894.2996261585047</v>
      </c>
      <c r="H127" s="2">
        <f t="shared" si="38"/>
        <v>287366.28363188019</v>
      </c>
      <c r="J127" s="2">
        <f t="shared" si="60"/>
        <v>214.31774064900057</v>
      </c>
      <c r="K127" s="2">
        <f t="shared" si="61"/>
        <v>3564.1666666666665</v>
      </c>
      <c r="L127" s="2">
        <f t="shared" si="62"/>
        <v>61431.332126576963</v>
      </c>
      <c r="N127" s="2">
        <f t="shared" si="57"/>
        <v>99.423911364265663</v>
      </c>
      <c r="O127" s="1">
        <f t="shared" si="58"/>
        <v>2745.7178504469803</v>
      </c>
      <c r="P127" s="2">
        <f t="shared" si="59"/>
        <v>296206.27372769784</v>
      </c>
    </row>
    <row r="128" spans="1:16">
      <c r="A128">
        <v>113</v>
      </c>
      <c r="B128">
        <f t="shared" ref="B128:B145" si="63">(D127-$B$4)*$B$3/12</f>
        <v>203.23532378543109</v>
      </c>
      <c r="C128" s="2">
        <f t="shared" si="43"/>
        <v>3564.1666666666665</v>
      </c>
      <c r="D128" s="2">
        <f t="shared" ref="D128:D155" si="64">D127-C128+B128</f>
        <v>326870.40078369743</v>
      </c>
      <c r="F128" s="2">
        <f t="shared" si="36"/>
        <v>950.70345501547024</v>
      </c>
      <c r="G128" s="4">
        <f t="shared" si="37"/>
        <v>1894.2996261585047</v>
      </c>
      <c r="H128" s="2">
        <f t="shared" si="38"/>
        <v>286422.68746073719</v>
      </c>
      <c r="J128" s="2">
        <f t="shared" si="60"/>
        <v>203.23532378542544</v>
      </c>
      <c r="K128" s="2">
        <f t="shared" si="61"/>
        <v>3564.1666666666665</v>
      </c>
      <c r="L128" s="2">
        <f t="shared" si="62"/>
        <v>58070.400783695724</v>
      </c>
      <c r="N128" s="2">
        <f t="shared" si="57"/>
        <v>90.669088915800373</v>
      </c>
      <c r="O128" s="1">
        <f t="shared" si="58"/>
        <v>2745.7178504469803</v>
      </c>
      <c r="P128" s="2">
        <f t="shared" si="59"/>
        <v>293551.22496616666</v>
      </c>
    </row>
    <row r="129" spans="1:16">
      <c r="A129">
        <v>114</v>
      </c>
      <c r="B129">
        <f t="shared" si="63"/>
        <v>192.11624259273233</v>
      </c>
      <c r="C129" s="2">
        <f t="shared" si="43"/>
        <v>3564.1666666666665</v>
      </c>
      <c r="D129" s="2">
        <f t="shared" si="64"/>
        <v>323498.3503596235</v>
      </c>
      <c r="F129" s="2">
        <f t="shared" si="36"/>
        <v>947.58172434927212</v>
      </c>
      <c r="G129" s="4">
        <f t="shared" si="37"/>
        <v>1894.2996261585047</v>
      </c>
      <c r="H129" s="2">
        <f t="shared" si="38"/>
        <v>285475.96955892799</v>
      </c>
      <c r="J129" s="2">
        <f>L128*$J$3/12</f>
        <v>192.11624259272671</v>
      </c>
      <c r="K129" s="2">
        <f>K128</f>
        <v>3564.1666666666665</v>
      </c>
      <c r="L129" s="2">
        <f>L128-K129+J129</f>
        <v>54698.350359621785</v>
      </c>
      <c r="N129" s="2">
        <f>(P128-$N$4)*$N$3/12</f>
        <v>81.88530259640136</v>
      </c>
      <c r="O129" s="1">
        <f>O128</f>
        <v>2745.7178504469803</v>
      </c>
      <c r="P129" s="2">
        <f>P128-O129+N129</f>
        <v>290887.39241831604</v>
      </c>
    </row>
    <row r="130" spans="1:16">
      <c r="A130">
        <v>115</v>
      </c>
      <c r="B130">
        <f t="shared" si="63"/>
        <v>180.96037577308775</v>
      </c>
      <c r="C130" s="2">
        <f t="shared" si="43"/>
        <v>3564.1666666666665</v>
      </c>
      <c r="D130" s="2">
        <f t="shared" si="64"/>
        <v>320115.14406872989</v>
      </c>
      <c r="F130" s="2">
        <f t="shared" si="36"/>
        <v>944.44966595745336</v>
      </c>
      <c r="G130" s="4">
        <f t="shared" si="37"/>
        <v>1894.2996261585047</v>
      </c>
      <c r="H130" s="2">
        <f t="shared" si="38"/>
        <v>284526.11959872697</v>
      </c>
      <c r="J130" s="2">
        <f t="shared" ref="J130:J133" si="65">L129*$J$3/12</f>
        <v>180.96037577308206</v>
      </c>
      <c r="K130" s="2">
        <f t="shared" ref="K130:K133" si="66">K129</f>
        <v>3564.1666666666665</v>
      </c>
      <c r="L130" s="2">
        <f t="shared" ref="L130:L133" si="67">L129-K130+J130</f>
        <v>51315.144068728201</v>
      </c>
      <c r="N130" s="2">
        <f t="shared" ref="N130:N135" si="68">(P129-$N$4)*$N$3/12</f>
        <v>73.072456583928911</v>
      </c>
      <c r="O130" s="1">
        <f t="shared" ref="O130:O135" si="69">O129</f>
        <v>2745.7178504469803</v>
      </c>
      <c r="P130" s="2">
        <f t="shared" ref="P130:P135" si="70">P129-O130+N130</f>
        <v>288214.74702445295</v>
      </c>
    </row>
    <row r="131" spans="1:16">
      <c r="A131">
        <v>116</v>
      </c>
      <c r="B131">
        <f t="shared" si="63"/>
        <v>169.76760162738137</v>
      </c>
      <c r="C131" s="2">
        <f t="shared" si="43"/>
        <v>3564.1666666666665</v>
      </c>
      <c r="D131" s="2">
        <f t="shared" si="64"/>
        <v>316720.74500369059</v>
      </c>
      <c r="F131" s="2">
        <f t="shared" si="36"/>
        <v>941.307245672455</v>
      </c>
      <c r="G131" s="4">
        <f t="shared" si="37"/>
        <v>1894.2996261585047</v>
      </c>
      <c r="H131" s="2">
        <f t="shared" si="38"/>
        <v>283573.12721824093</v>
      </c>
      <c r="J131" s="2">
        <f t="shared" si="65"/>
        <v>169.7676016273758</v>
      </c>
      <c r="K131" s="2">
        <f t="shared" si="66"/>
        <v>3564.1666666666665</v>
      </c>
      <c r="L131" s="2">
        <f t="shared" si="67"/>
        <v>47920.745003688913</v>
      </c>
      <c r="N131" s="2">
        <f t="shared" si="68"/>
        <v>64.23045473923186</v>
      </c>
      <c r="O131" s="1">
        <f t="shared" si="69"/>
        <v>2745.7178504469803</v>
      </c>
      <c r="P131" s="2">
        <f t="shared" si="70"/>
        <v>285533.2596287452</v>
      </c>
    </row>
    <row r="132" spans="1:16">
      <c r="A132">
        <v>117</v>
      </c>
      <c r="B132">
        <f t="shared" si="63"/>
        <v>158.53779805387637</v>
      </c>
      <c r="C132" s="2">
        <f t="shared" si="43"/>
        <v>3564.1666666666665</v>
      </c>
      <c r="D132" s="2">
        <f t="shared" si="64"/>
        <v>313315.11613507778</v>
      </c>
      <c r="F132" s="2">
        <f t="shared" si="36"/>
        <v>938.15442921368037</v>
      </c>
      <c r="G132" s="4">
        <f t="shared" si="37"/>
        <v>1894.2996261585047</v>
      </c>
      <c r="H132" s="2">
        <f t="shared" si="38"/>
        <v>282616.98202129611</v>
      </c>
      <c r="J132" s="2">
        <f t="shared" si="65"/>
        <v>158.53779805387083</v>
      </c>
      <c r="K132" s="2">
        <f t="shared" si="66"/>
        <v>3564.1666666666665</v>
      </c>
      <c r="L132" s="2">
        <f t="shared" si="67"/>
        <v>44515.116135076118</v>
      </c>
      <c r="N132" s="2">
        <f t="shared" si="68"/>
        <v>55.359200605098714</v>
      </c>
      <c r="O132" s="1">
        <f t="shared" si="69"/>
        <v>2745.7178504469803</v>
      </c>
      <c r="P132" s="2">
        <f t="shared" si="70"/>
        <v>282842.90097890329</v>
      </c>
    </row>
    <row r="133" spans="1:16">
      <c r="A133">
        <v>118</v>
      </c>
      <c r="B133">
        <f t="shared" si="63"/>
        <v>147.27084254688234</v>
      </c>
      <c r="C133" s="2">
        <f t="shared" si="43"/>
        <v>3564.1666666666665</v>
      </c>
      <c r="D133" s="2">
        <f t="shared" si="64"/>
        <v>309898.22031095799</v>
      </c>
      <c r="F133" s="2">
        <f t="shared" si="36"/>
        <v>934.99118218712135</v>
      </c>
      <c r="G133" s="4">
        <f t="shared" si="37"/>
        <v>1894.2996261585047</v>
      </c>
      <c r="H133" s="2">
        <f t="shared" si="38"/>
        <v>281657.67357732472</v>
      </c>
      <c r="J133" s="2">
        <f t="shared" si="65"/>
        <v>147.27084254687682</v>
      </c>
      <c r="K133" s="2">
        <f t="shared" si="66"/>
        <v>3564.1666666666665</v>
      </c>
      <c r="L133" s="2">
        <f t="shared" si="67"/>
        <v>41098.220310956327</v>
      </c>
      <c r="N133" s="2">
        <f t="shared" si="68"/>
        <v>46.45859740520504</v>
      </c>
      <c r="O133" s="1">
        <f t="shared" si="69"/>
        <v>2745.7178504469803</v>
      </c>
      <c r="P133" s="2">
        <f t="shared" si="70"/>
        <v>280143.64172586153</v>
      </c>
    </row>
    <row r="134" spans="1:16">
      <c r="A134">
        <v>119</v>
      </c>
      <c r="B134">
        <f t="shared" si="63"/>
        <v>135.96661219541934</v>
      </c>
      <c r="C134" s="2">
        <f t="shared" si="43"/>
        <v>3564.1666666666665</v>
      </c>
      <c r="D134" s="2">
        <f t="shared" si="64"/>
        <v>306470.02025648672</v>
      </c>
      <c r="F134" s="2">
        <f t="shared" si="36"/>
        <v>931.81747008498257</v>
      </c>
      <c r="G134" s="4">
        <f t="shared" si="37"/>
        <v>1894.2996261585047</v>
      </c>
      <c r="H134" s="2">
        <f t="shared" si="38"/>
        <v>280695.19142125122</v>
      </c>
      <c r="J134" s="2">
        <f>L133*$J$3/12</f>
        <v>135.96661219541383</v>
      </c>
      <c r="K134" s="2">
        <f>K133</f>
        <v>3564.1666666666665</v>
      </c>
      <c r="L134" s="2">
        <f>L133-K134+J134</f>
        <v>37670.020256485077</v>
      </c>
      <c r="N134" s="2">
        <f t="shared" si="68"/>
        <v>37.528548043058542</v>
      </c>
      <c r="O134" s="1">
        <f t="shared" si="69"/>
        <v>2745.7178504469803</v>
      </c>
      <c r="P134" s="2">
        <f t="shared" si="70"/>
        <v>277435.45242345758</v>
      </c>
    </row>
    <row r="135" spans="1:16">
      <c r="A135">
        <v>120</v>
      </c>
      <c r="B135">
        <f t="shared" si="63"/>
        <v>124.62498368187691</v>
      </c>
      <c r="C135" s="2">
        <f t="shared" si="43"/>
        <v>3564.1666666666665</v>
      </c>
      <c r="D135" s="2">
        <f t="shared" si="64"/>
        <v>303030.47857350192</v>
      </c>
      <c r="F135" s="2">
        <f t="shared" si="36"/>
        <v>928.63325828530606</v>
      </c>
      <c r="G135" s="4">
        <f t="shared" si="37"/>
        <v>1894.2996261585047</v>
      </c>
      <c r="H135" s="2">
        <f t="shared" si="38"/>
        <v>279729.52505337802</v>
      </c>
      <c r="J135" s="2">
        <f t="shared" ref="J135:J143" si="71">L134*$J$3/12</f>
        <v>124.62498368187147</v>
      </c>
      <c r="K135" s="2">
        <f t="shared" ref="K135:K143" si="72">K134</f>
        <v>3564.1666666666665</v>
      </c>
      <c r="L135" s="2">
        <f t="shared" ref="L135:L143" si="73">L134-K135+J135</f>
        <v>34230.478573500281</v>
      </c>
      <c r="N135" s="2">
        <f t="shared" si="68"/>
        <v>28.568955100938826</v>
      </c>
      <c r="O135" s="1">
        <f t="shared" si="69"/>
        <v>2745.7178504469803</v>
      </c>
      <c r="P135" s="2">
        <f t="shared" si="70"/>
        <v>274718.30352811154</v>
      </c>
    </row>
    <row r="136" spans="1:16">
      <c r="A136">
        <v>121</v>
      </c>
      <c r="B136">
        <f t="shared" si="63"/>
        <v>113.24583328066886</v>
      </c>
      <c r="C136" s="2">
        <f t="shared" si="43"/>
        <v>3564.1666666666665</v>
      </c>
      <c r="D136" s="2">
        <f t="shared" si="64"/>
        <v>299579.55774011591</v>
      </c>
      <c r="F136" s="2">
        <f t="shared" si="36"/>
        <v>925.43851205159228</v>
      </c>
      <c r="G136" s="4">
        <f t="shared" si="37"/>
        <v>1894.2996261585047</v>
      </c>
      <c r="H136" s="2">
        <f t="shared" si="38"/>
        <v>278760.66393927112</v>
      </c>
      <c r="J136" s="2">
        <f t="shared" si="71"/>
        <v>113.24583328066342</v>
      </c>
      <c r="K136" s="2">
        <f t="shared" si="72"/>
        <v>3564.1666666666665</v>
      </c>
      <c r="L136" s="2">
        <f t="shared" si="73"/>
        <v>30779.557740114276</v>
      </c>
      <c r="N136" s="2">
        <f>(P135-$N$4)*$N$3/12</f>
        <v>19.579720838835694</v>
      </c>
      <c r="O136" s="1">
        <f>O135</f>
        <v>2745.7178504469803</v>
      </c>
      <c r="P136" s="2">
        <f>P135-O136+N136</f>
        <v>271992.16539850336</v>
      </c>
    </row>
    <row r="137" spans="1:16">
      <c r="A137">
        <v>122</v>
      </c>
      <c r="B137">
        <f t="shared" si="63"/>
        <v>101.82903685688346</v>
      </c>
      <c r="C137" s="2">
        <f t="shared" si="43"/>
        <v>3564.1666666666665</v>
      </c>
      <c r="D137" s="2">
        <f t="shared" si="64"/>
        <v>296117.22011030611</v>
      </c>
      <c r="F137" s="2">
        <f t="shared" si="36"/>
        <v>922.23319653242197</v>
      </c>
      <c r="G137" s="4">
        <f t="shared" si="37"/>
        <v>1894.2996261585047</v>
      </c>
      <c r="H137" s="2">
        <f t="shared" si="38"/>
        <v>277788.59750964504</v>
      </c>
      <c r="J137" s="2">
        <f t="shared" si="71"/>
        <v>101.82903685687806</v>
      </c>
      <c r="K137" s="2">
        <f t="shared" si="72"/>
        <v>3564.1666666666665</v>
      </c>
      <c r="L137" s="2">
        <f t="shared" si="73"/>
        <v>27317.220110304486</v>
      </c>
      <c r="N137" s="2">
        <f t="shared" ref="N137:N138" si="74">(P136-$N$4)*$N$3/12</f>
        <v>10.560747193381959</v>
      </c>
      <c r="O137" s="1">
        <f t="shared" ref="O137:O138" si="75">O136</f>
        <v>2745.7178504469803</v>
      </c>
      <c r="P137" s="2">
        <f t="shared" ref="P137:P138" si="76">P136-O137+N137</f>
        <v>269257.00829524978</v>
      </c>
    </row>
    <row r="138" spans="1:16">
      <c r="A138">
        <v>123</v>
      </c>
      <c r="B138">
        <f t="shared" si="63"/>
        <v>90.374469864929381</v>
      </c>
      <c r="C138" s="2">
        <f t="shared" si="43"/>
        <v>3564.1666666666665</v>
      </c>
      <c r="D138" s="2">
        <f t="shared" si="64"/>
        <v>292643.42791350436</v>
      </c>
      <c r="F138" s="2">
        <f t="shared" si="36"/>
        <v>919.01727676107566</v>
      </c>
      <c r="G138" s="4">
        <f t="shared" si="37"/>
        <v>1894.2996261585047</v>
      </c>
      <c r="H138" s="2">
        <f t="shared" si="38"/>
        <v>276813.31516024761</v>
      </c>
      <c r="J138" s="2">
        <f t="shared" si="71"/>
        <v>90.374469864923995</v>
      </c>
      <c r="K138" s="2">
        <f t="shared" si="72"/>
        <v>3564.1666666666665</v>
      </c>
      <c r="L138" s="2">
        <f t="shared" si="73"/>
        <v>23843.427913502743</v>
      </c>
      <c r="N138" s="2">
        <f t="shared" si="74"/>
        <v>1.5119357767846757</v>
      </c>
      <c r="O138" s="1">
        <f t="shared" si="75"/>
        <v>2745.7178504469803</v>
      </c>
      <c r="P138" s="2">
        <f t="shared" si="76"/>
        <v>266512.80238057958</v>
      </c>
    </row>
    <row r="139" spans="1:16">
      <c r="A139">
        <v>124</v>
      </c>
      <c r="B139">
        <f t="shared" si="63"/>
        <v>78.882007347176923</v>
      </c>
      <c r="C139" s="2">
        <f t="shared" si="43"/>
        <v>3564.1666666666665</v>
      </c>
      <c r="D139" s="2">
        <f t="shared" si="64"/>
        <v>289158.14325418486</v>
      </c>
      <c r="F139" s="2">
        <f t="shared" si="36"/>
        <v>915.79071765515255</v>
      </c>
      <c r="G139" s="4">
        <f t="shared" si="37"/>
        <v>1894.2996261585047</v>
      </c>
      <c r="H139" s="2">
        <f t="shared" si="38"/>
        <v>275834.80625174427</v>
      </c>
      <c r="J139" s="2">
        <f t="shared" si="71"/>
        <v>78.88200734717158</v>
      </c>
      <c r="K139" s="2">
        <f t="shared" si="72"/>
        <v>3564.1666666666665</v>
      </c>
      <c r="L139" s="2">
        <f t="shared" si="73"/>
        <v>20358.143254183247</v>
      </c>
    </row>
    <row r="140" spans="1:16">
      <c r="A140">
        <v>125</v>
      </c>
      <c r="B140">
        <f t="shared" si="63"/>
        <v>67.351523932594915</v>
      </c>
      <c r="C140" s="2">
        <f t="shared" si="43"/>
        <v>3564.1666666666665</v>
      </c>
      <c r="D140" s="2">
        <f t="shared" si="64"/>
        <v>285661.32811145077</v>
      </c>
      <c r="F140" s="2">
        <f t="shared" si="36"/>
        <v>912.55348401618721</v>
      </c>
      <c r="G140" s="4">
        <f t="shared" si="37"/>
        <v>1894.2996261585047</v>
      </c>
      <c r="H140" s="2">
        <f t="shared" si="38"/>
        <v>274853.060109602</v>
      </c>
      <c r="J140" s="2">
        <f t="shared" si="71"/>
        <v>67.351523932589572</v>
      </c>
      <c r="K140" s="2">
        <f t="shared" si="72"/>
        <v>3564.1666666666665</v>
      </c>
      <c r="L140" s="2">
        <f t="shared" si="73"/>
        <v>16861.328111449169</v>
      </c>
    </row>
    <row r="141" spans="1:16">
      <c r="A141">
        <v>126</v>
      </c>
      <c r="B141">
        <f t="shared" si="63"/>
        <v>55.782893835382964</v>
      </c>
      <c r="C141" s="2">
        <f t="shared" si="43"/>
        <v>3564.1666666666665</v>
      </c>
      <c r="D141" s="2">
        <f t="shared" si="64"/>
        <v>282152.94433861948</v>
      </c>
      <c r="F141" s="2">
        <f t="shared" si="36"/>
        <v>909.30554052926664</v>
      </c>
      <c r="G141" s="4">
        <f t="shared" si="37"/>
        <v>1894.2996261585047</v>
      </c>
      <c r="H141" s="2">
        <f t="shared" si="38"/>
        <v>273868.06602397276</v>
      </c>
      <c r="J141" s="2">
        <f t="shared" si="71"/>
        <v>55.782893835377671</v>
      </c>
      <c r="K141" s="2">
        <f t="shared" si="72"/>
        <v>3564.1666666666665</v>
      </c>
      <c r="L141" s="2">
        <f t="shared" si="73"/>
        <v>13352.944338617881</v>
      </c>
    </row>
    <row r="142" spans="1:16">
      <c r="A142">
        <v>127</v>
      </c>
      <c r="B142">
        <f t="shared" si="63"/>
        <v>44.175990853599437</v>
      </c>
      <c r="C142" s="2">
        <f t="shared" si="43"/>
        <v>3564.1666666666665</v>
      </c>
      <c r="D142" s="2">
        <f t="shared" si="64"/>
        <v>278632.95366280637</v>
      </c>
      <c r="F142" s="2">
        <f t="shared" si="36"/>
        <v>906.0468517626432</v>
      </c>
      <c r="G142" s="4">
        <f t="shared" si="37"/>
        <v>1894.2996261585047</v>
      </c>
      <c r="H142" s="2">
        <f t="shared" si="38"/>
        <v>272879.8132495769</v>
      </c>
      <c r="J142" s="2">
        <f t="shared" si="71"/>
        <v>44.175990853594158</v>
      </c>
      <c r="K142" s="2">
        <f t="shared" si="72"/>
        <v>3564.1666666666665</v>
      </c>
      <c r="L142" s="2">
        <f t="shared" si="73"/>
        <v>9832.9536628048081</v>
      </c>
    </row>
    <row r="143" spans="1:16">
      <c r="A143">
        <v>128</v>
      </c>
      <c r="B143">
        <f t="shared" si="63"/>
        <v>32.530688367784393</v>
      </c>
      <c r="C143" s="2">
        <f t="shared" si="43"/>
        <v>3564.1666666666665</v>
      </c>
      <c r="D143" s="2">
        <f t="shared" si="64"/>
        <v>275101.31768450746</v>
      </c>
      <c r="F143" s="2">
        <f t="shared" si="36"/>
        <v>902.77738216735031</v>
      </c>
      <c r="G143" s="4">
        <f t="shared" si="37"/>
        <v>1894.2996261585047</v>
      </c>
      <c r="H143" s="2">
        <f t="shared" si="38"/>
        <v>271888.29100558575</v>
      </c>
      <c r="J143" s="2">
        <f t="shared" si="71"/>
        <v>32.530688367779241</v>
      </c>
      <c r="K143" s="2">
        <f t="shared" si="72"/>
        <v>3564.1666666666665</v>
      </c>
      <c r="L143" s="2">
        <f t="shared" si="73"/>
        <v>6301.3176845059215</v>
      </c>
    </row>
    <row r="144" spans="1:16">
      <c r="A144">
        <v>129</v>
      </c>
      <c r="B144">
        <f t="shared" si="63"/>
        <v>20.846859339578856</v>
      </c>
      <c r="C144" s="2">
        <f t="shared" si="43"/>
        <v>3564.1666666666665</v>
      </c>
      <c r="D144" s="2">
        <f t="shared" si="64"/>
        <v>271557.99787718034</v>
      </c>
      <c r="F144" s="2">
        <f t="shared" si="36"/>
        <v>899.4970960768128</v>
      </c>
      <c r="G144" s="4">
        <f t="shared" si="37"/>
        <v>1894.2996261585047</v>
      </c>
      <c r="H144" s="2">
        <f t="shared" si="38"/>
        <v>270893.4884755041</v>
      </c>
      <c r="J144" s="2">
        <f>L143*$J$3/12</f>
        <v>20.846859339573758</v>
      </c>
      <c r="K144" s="2">
        <f>K143</f>
        <v>3564.1666666666665</v>
      </c>
      <c r="L144" s="2">
        <f>L143-K144+J144</f>
        <v>2757.9978771788287</v>
      </c>
    </row>
    <row r="145" spans="1:12">
      <c r="A145">
        <v>130</v>
      </c>
      <c r="B145">
        <f t="shared" si="63"/>
        <v>9.1243763103383024</v>
      </c>
      <c r="C145" s="2">
        <f t="shared" si="43"/>
        <v>3564.1666666666665</v>
      </c>
      <c r="D145" s="2">
        <f t="shared" si="64"/>
        <v>268002.95558682398</v>
      </c>
      <c r="F145" s="2">
        <f t="shared" si="36"/>
        <v>896.20595770645934</v>
      </c>
      <c r="G145" s="4">
        <f t="shared" si="37"/>
        <v>1894.2996261585047</v>
      </c>
      <c r="H145" s="2">
        <f t="shared" si="38"/>
        <v>269895.39480705204</v>
      </c>
      <c r="J145" s="2"/>
      <c r="K145" s="2"/>
      <c r="L145" s="2"/>
    </row>
    <row r="146" spans="1:12">
      <c r="A146">
        <v>131</v>
      </c>
      <c r="B146">
        <v>0</v>
      </c>
      <c r="C146" s="2">
        <f t="shared" si="43"/>
        <v>3564.1666666666665</v>
      </c>
      <c r="D146" s="2">
        <f t="shared" si="64"/>
        <v>264438.7889201573</v>
      </c>
      <c r="F146" s="2">
        <f t="shared" ref="F146:F209" si="77">H145*$F$3/12</f>
        <v>892.90393115333052</v>
      </c>
      <c r="G146" s="4">
        <f t="shared" ref="G146:G209" si="78">$F$7</f>
        <v>1894.2996261585047</v>
      </c>
      <c r="H146" s="2">
        <f t="shared" ref="H146:H209" si="79">H145+F146-G146</f>
        <v>268893.99911204691</v>
      </c>
    </row>
    <row r="147" spans="1:12">
      <c r="A147">
        <v>132</v>
      </c>
      <c r="B147">
        <v>0</v>
      </c>
      <c r="C147" s="2">
        <f t="shared" si="43"/>
        <v>3564.1666666666665</v>
      </c>
      <c r="D147" s="2">
        <f t="shared" si="64"/>
        <v>260874.62225349064</v>
      </c>
      <c r="F147" s="2">
        <f t="shared" si="77"/>
        <v>889.59098039568846</v>
      </c>
      <c r="G147" s="4">
        <f t="shared" si="78"/>
        <v>1894.2996261585047</v>
      </c>
      <c r="H147" s="2">
        <f t="shared" si="79"/>
        <v>267889.29046628409</v>
      </c>
    </row>
    <row r="148" spans="1:12">
      <c r="A148">
        <v>133</v>
      </c>
      <c r="B148">
        <v>0</v>
      </c>
      <c r="C148" s="2">
        <f t="shared" si="43"/>
        <v>3564.1666666666665</v>
      </c>
      <c r="D148" s="2">
        <f t="shared" si="64"/>
        <v>257310.45558682398</v>
      </c>
      <c r="F148" s="2">
        <f t="shared" si="77"/>
        <v>886.26706929262321</v>
      </c>
      <c r="G148" s="4">
        <f t="shared" si="78"/>
        <v>1894.2996261585047</v>
      </c>
      <c r="H148" s="2">
        <f t="shared" si="79"/>
        <v>266881.2579094182</v>
      </c>
    </row>
    <row r="149" spans="1:12">
      <c r="A149">
        <v>134</v>
      </c>
      <c r="B149">
        <v>0</v>
      </c>
      <c r="C149" s="2">
        <f t="shared" si="43"/>
        <v>3564.1666666666665</v>
      </c>
      <c r="D149" s="2">
        <f t="shared" si="64"/>
        <v>253746.28892015733</v>
      </c>
      <c r="F149" s="2">
        <f t="shared" si="77"/>
        <v>882.93216158365851</v>
      </c>
      <c r="G149" s="4">
        <f t="shared" si="78"/>
        <v>1894.2996261585047</v>
      </c>
      <c r="H149" s="2">
        <f t="shared" si="79"/>
        <v>265869.89044484339</v>
      </c>
    </row>
    <row r="150" spans="1:12">
      <c r="A150">
        <v>135</v>
      </c>
      <c r="B150">
        <v>0</v>
      </c>
      <c r="C150" s="2">
        <f t="shared" si="43"/>
        <v>3564.1666666666665</v>
      </c>
      <c r="D150" s="2">
        <f t="shared" si="64"/>
        <v>250182.12225349067</v>
      </c>
      <c r="F150" s="2">
        <f t="shared" si="77"/>
        <v>879.58622088835682</v>
      </c>
      <c r="G150" s="4">
        <f t="shared" si="78"/>
        <v>1894.2996261585047</v>
      </c>
      <c r="H150" s="2">
        <f t="shared" si="79"/>
        <v>264855.17703957326</v>
      </c>
    </row>
    <row r="151" spans="1:12">
      <c r="A151">
        <v>136</v>
      </c>
      <c r="B151">
        <v>0</v>
      </c>
      <c r="C151" s="2">
        <f t="shared" si="43"/>
        <v>3564.1666666666665</v>
      </c>
      <c r="D151" s="2">
        <f t="shared" si="64"/>
        <v>246617.95558682401</v>
      </c>
      <c r="F151" s="2">
        <f t="shared" si="77"/>
        <v>876.22921070592156</v>
      </c>
      <c r="G151" s="4">
        <f t="shared" si="78"/>
        <v>1894.2996261585047</v>
      </c>
      <c r="H151" s="2">
        <f t="shared" si="79"/>
        <v>263837.10662412067</v>
      </c>
    </row>
    <row r="152" spans="1:12">
      <c r="A152">
        <v>137</v>
      </c>
      <c r="B152">
        <v>0</v>
      </c>
      <c r="C152" s="2">
        <f t="shared" si="43"/>
        <v>3564.1666666666665</v>
      </c>
      <c r="D152" s="2">
        <f t="shared" si="64"/>
        <v>243053.78892015736</v>
      </c>
      <c r="F152" s="2">
        <f t="shared" si="77"/>
        <v>872.86109441479914</v>
      </c>
      <c r="G152" s="4">
        <f t="shared" si="78"/>
        <v>1894.2996261585047</v>
      </c>
      <c r="H152" s="2">
        <f t="shared" si="79"/>
        <v>262815.66809237696</v>
      </c>
    </row>
    <row r="153" spans="1:12">
      <c r="A153">
        <v>138</v>
      </c>
      <c r="B153">
        <v>0</v>
      </c>
      <c r="C153" s="2">
        <f t="shared" si="43"/>
        <v>3564.1666666666665</v>
      </c>
      <c r="D153" s="2">
        <f t="shared" si="64"/>
        <v>239489.6222534907</v>
      </c>
      <c r="F153" s="2">
        <f t="shared" si="77"/>
        <v>869.48183527228048</v>
      </c>
      <c r="G153" s="4">
        <f t="shared" si="78"/>
        <v>1894.2996261585047</v>
      </c>
      <c r="H153" s="2">
        <f t="shared" si="79"/>
        <v>261790.85030149075</v>
      </c>
    </row>
    <row r="154" spans="1:12">
      <c r="A154">
        <v>139</v>
      </c>
      <c r="B154">
        <v>0</v>
      </c>
      <c r="C154" s="2">
        <f t="shared" ref="C154:C217" si="80">$B$7*26/12</f>
        <v>3564.1666666666665</v>
      </c>
      <c r="D154" s="2">
        <f t="shared" si="64"/>
        <v>235925.45558682404</v>
      </c>
      <c r="F154" s="2">
        <f t="shared" si="77"/>
        <v>866.09139641409854</v>
      </c>
      <c r="G154" s="4">
        <f t="shared" si="78"/>
        <v>1894.2996261585047</v>
      </c>
      <c r="H154" s="2">
        <f t="shared" si="79"/>
        <v>260762.64207174635</v>
      </c>
    </row>
    <row r="155" spans="1:12">
      <c r="A155">
        <v>140</v>
      </c>
      <c r="B155">
        <v>0</v>
      </c>
      <c r="C155" s="2">
        <f t="shared" si="80"/>
        <v>3564.1666666666665</v>
      </c>
      <c r="D155" s="2">
        <f t="shared" si="64"/>
        <v>232361.28892015739</v>
      </c>
      <c r="F155" s="2">
        <f t="shared" si="77"/>
        <v>862.68974085402749</v>
      </c>
      <c r="G155" s="4">
        <f t="shared" si="78"/>
        <v>1894.2996261585047</v>
      </c>
      <c r="H155" s="2">
        <f t="shared" si="79"/>
        <v>259731.03218644188</v>
      </c>
    </row>
    <row r="156" spans="1:12">
      <c r="A156">
        <v>141</v>
      </c>
      <c r="B156">
        <v>0</v>
      </c>
      <c r="C156" s="2">
        <f t="shared" si="80"/>
        <v>3564.1666666666665</v>
      </c>
      <c r="D156" s="2">
        <f t="shared" ref="D156:D186" si="81">D155-C156+B156</f>
        <v>228797.12225349073</v>
      </c>
      <c r="F156" s="2">
        <f t="shared" si="77"/>
        <v>859.27683148347853</v>
      </c>
      <c r="G156" s="4">
        <f t="shared" si="78"/>
        <v>1894.2996261585047</v>
      </c>
      <c r="H156" s="2">
        <f t="shared" si="79"/>
        <v>258696.00939176686</v>
      </c>
    </row>
    <row r="157" spans="1:12">
      <c r="A157">
        <v>142</v>
      </c>
      <c r="B157">
        <v>0</v>
      </c>
      <c r="C157" s="2">
        <f t="shared" si="80"/>
        <v>3564.1666666666665</v>
      </c>
      <c r="D157" s="2">
        <f t="shared" si="81"/>
        <v>225232.95558682407</v>
      </c>
      <c r="F157" s="2">
        <f t="shared" si="77"/>
        <v>855.8526310710954</v>
      </c>
      <c r="G157" s="4">
        <f t="shared" si="78"/>
        <v>1894.2996261585047</v>
      </c>
      <c r="H157" s="2">
        <f t="shared" si="79"/>
        <v>257657.56239667945</v>
      </c>
    </row>
    <row r="158" spans="1:12">
      <c r="A158">
        <v>143</v>
      </c>
      <c r="B158">
        <v>0</v>
      </c>
      <c r="C158" s="2">
        <f t="shared" si="80"/>
        <v>3564.1666666666665</v>
      </c>
      <c r="D158" s="2">
        <f t="shared" si="81"/>
        <v>221668.78892015741</v>
      </c>
      <c r="F158" s="2">
        <f t="shared" si="77"/>
        <v>852.41710226234784</v>
      </c>
      <c r="G158" s="4">
        <f t="shared" si="78"/>
        <v>1894.2996261585047</v>
      </c>
      <c r="H158" s="2">
        <f t="shared" si="79"/>
        <v>256615.67987278331</v>
      </c>
    </row>
    <row r="159" spans="1:12">
      <c r="A159">
        <v>144</v>
      </c>
      <c r="B159">
        <v>0</v>
      </c>
      <c r="C159" s="2">
        <f t="shared" si="80"/>
        <v>3564.1666666666665</v>
      </c>
      <c r="D159" s="2">
        <f t="shared" si="81"/>
        <v>218104.62225349076</v>
      </c>
      <c r="F159" s="2">
        <f t="shared" si="77"/>
        <v>848.97020757912469</v>
      </c>
      <c r="G159" s="4">
        <f t="shared" si="78"/>
        <v>1894.2996261585047</v>
      </c>
      <c r="H159" s="2">
        <f t="shared" si="79"/>
        <v>255570.35045420393</v>
      </c>
    </row>
    <row r="160" spans="1:12">
      <c r="A160">
        <v>145</v>
      </c>
      <c r="B160">
        <v>0</v>
      </c>
      <c r="C160" s="2">
        <f t="shared" si="80"/>
        <v>3564.1666666666665</v>
      </c>
      <c r="D160" s="2">
        <f t="shared" si="81"/>
        <v>214540.4555868241</v>
      </c>
      <c r="F160" s="2">
        <f t="shared" si="77"/>
        <v>845.51190941932464</v>
      </c>
      <c r="G160" s="4">
        <f t="shared" si="78"/>
        <v>1894.2996261585047</v>
      </c>
      <c r="H160" s="2">
        <f t="shared" si="79"/>
        <v>254521.56273746476</v>
      </c>
    </row>
    <row r="161" spans="1:8">
      <c r="A161">
        <v>146</v>
      </c>
      <c r="B161">
        <v>0</v>
      </c>
      <c r="C161" s="2">
        <f t="shared" si="80"/>
        <v>3564.1666666666665</v>
      </c>
      <c r="D161" s="2">
        <f t="shared" si="81"/>
        <v>210976.28892015744</v>
      </c>
      <c r="F161" s="2">
        <f t="shared" si="77"/>
        <v>842.0421700564458</v>
      </c>
      <c r="G161" s="4">
        <f t="shared" si="78"/>
        <v>1894.2996261585047</v>
      </c>
      <c r="H161" s="2">
        <f t="shared" si="79"/>
        <v>253469.3052813627</v>
      </c>
    </row>
    <row r="162" spans="1:8">
      <c r="A162">
        <v>147</v>
      </c>
      <c r="B162">
        <v>0</v>
      </c>
      <c r="C162" s="2">
        <f t="shared" si="80"/>
        <v>3564.1666666666665</v>
      </c>
      <c r="D162" s="2">
        <f t="shared" si="81"/>
        <v>207412.12225349079</v>
      </c>
      <c r="F162" s="2">
        <f t="shared" si="77"/>
        <v>838.56095163917496</v>
      </c>
      <c r="G162" s="4">
        <f t="shared" si="78"/>
        <v>1894.2996261585047</v>
      </c>
      <c r="H162" s="2">
        <f t="shared" si="79"/>
        <v>252413.56660684338</v>
      </c>
    </row>
    <row r="163" spans="1:8">
      <c r="A163">
        <v>148</v>
      </c>
      <c r="B163">
        <v>0</v>
      </c>
      <c r="C163" s="2">
        <f t="shared" si="80"/>
        <v>3564.1666666666665</v>
      </c>
      <c r="D163" s="2">
        <f t="shared" si="81"/>
        <v>203847.95558682413</v>
      </c>
      <c r="F163" s="2">
        <f t="shared" si="77"/>
        <v>835.06821619097354</v>
      </c>
      <c r="G163" s="4">
        <f t="shared" si="78"/>
        <v>1894.2996261585047</v>
      </c>
      <c r="H163" s="2">
        <f t="shared" si="79"/>
        <v>251354.33519687585</v>
      </c>
    </row>
    <row r="164" spans="1:8">
      <c r="A164">
        <v>149</v>
      </c>
      <c r="B164">
        <v>0</v>
      </c>
      <c r="C164" s="2">
        <f t="shared" si="80"/>
        <v>3564.1666666666665</v>
      </c>
      <c r="D164" s="2">
        <f t="shared" si="81"/>
        <v>200283.78892015747</v>
      </c>
      <c r="F164" s="2">
        <f t="shared" si="77"/>
        <v>831.56392560966424</v>
      </c>
      <c r="G164" s="4">
        <f t="shared" si="78"/>
        <v>1894.2996261585047</v>
      </c>
      <c r="H164" s="2">
        <f t="shared" si="79"/>
        <v>250291.59949632702</v>
      </c>
    </row>
    <row r="165" spans="1:8">
      <c r="A165">
        <v>150</v>
      </c>
      <c r="B165">
        <v>0</v>
      </c>
      <c r="C165" s="2">
        <f t="shared" si="80"/>
        <v>3564.1666666666665</v>
      </c>
      <c r="D165" s="2">
        <f t="shared" si="81"/>
        <v>196719.62225349082</v>
      </c>
      <c r="F165" s="2">
        <f t="shared" si="77"/>
        <v>828.04804166701524</v>
      </c>
      <c r="G165" s="4">
        <f t="shared" si="78"/>
        <v>1894.2996261585047</v>
      </c>
      <c r="H165" s="2">
        <f t="shared" si="79"/>
        <v>249225.34791183553</v>
      </c>
    </row>
    <row r="166" spans="1:8">
      <c r="A166">
        <v>151</v>
      </c>
      <c r="B166">
        <v>0</v>
      </c>
      <c r="C166" s="2">
        <f t="shared" si="80"/>
        <v>3564.1666666666665</v>
      </c>
      <c r="D166" s="2">
        <f t="shared" si="81"/>
        <v>193155.45558682416</v>
      </c>
      <c r="F166" s="2">
        <f t="shared" si="77"/>
        <v>824.52052600832258</v>
      </c>
      <c r="G166" s="4">
        <f t="shared" si="78"/>
        <v>1894.2996261585047</v>
      </c>
      <c r="H166" s="2">
        <f t="shared" si="79"/>
        <v>248155.56881168537</v>
      </c>
    </row>
    <row r="167" spans="1:8">
      <c r="A167">
        <v>152</v>
      </c>
      <c r="B167">
        <v>0</v>
      </c>
      <c r="C167" s="2">
        <f t="shared" si="80"/>
        <v>3564.1666666666665</v>
      </c>
      <c r="D167" s="2">
        <f t="shared" si="81"/>
        <v>189591.2889201575</v>
      </c>
      <c r="F167" s="2">
        <f t="shared" si="77"/>
        <v>820.98134015199241</v>
      </c>
      <c r="G167" s="4">
        <f t="shared" si="78"/>
        <v>1894.2996261585047</v>
      </c>
      <c r="H167" s="2">
        <f t="shared" si="79"/>
        <v>247082.25052567886</v>
      </c>
    </row>
    <row r="168" spans="1:8">
      <c r="A168">
        <v>153</v>
      </c>
      <c r="B168">
        <v>0</v>
      </c>
      <c r="C168" s="2">
        <f t="shared" si="80"/>
        <v>3564.1666666666665</v>
      </c>
      <c r="D168" s="2">
        <f t="shared" si="81"/>
        <v>186027.12225349084</v>
      </c>
      <c r="F168" s="2">
        <f t="shared" si="77"/>
        <v>817.43044548912087</v>
      </c>
      <c r="G168" s="4">
        <f t="shared" si="78"/>
        <v>1894.2996261585047</v>
      </c>
      <c r="H168" s="2">
        <f t="shared" si="79"/>
        <v>246005.38134500949</v>
      </c>
    </row>
    <row r="169" spans="1:8">
      <c r="A169">
        <v>154</v>
      </c>
      <c r="B169">
        <v>0</v>
      </c>
      <c r="C169" s="2">
        <f t="shared" si="80"/>
        <v>3564.1666666666665</v>
      </c>
      <c r="D169" s="2">
        <f t="shared" si="81"/>
        <v>182462.95558682419</v>
      </c>
      <c r="F169" s="2">
        <f t="shared" si="77"/>
        <v>813.86780328307304</v>
      </c>
      <c r="G169" s="4">
        <f t="shared" si="78"/>
        <v>1894.2996261585047</v>
      </c>
      <c r="H169" s="2">
        <f t="shared" si="79"/>
        <v>244924.94952213406</v>
      </c>
    </row>
    <row r="170" spans="1:8">
      <c r="A170">
        <v>155</v>
      </c>
      <c r="B170">
        <v>0</v>
      </c>
      <c r="C170" s="2">
        <f t="shared" si="80"/>
        <v>3564.1666666666665</v>
      </c>
      <c r="D170" s="2">
        <f t="shared" si="81"/>
        <v>178898.78892015753</v>
      </c>
      <c r="F170" s="2">
        <f t="shared" si="77"/>
        <v>810.2933746690602</v>
      </c>
      <c r="G170" s="4">
        <f t="shared" si="78"/>
        <v>1894.2996261585047</v>
      </c>
      <c r="H170" s="2">
        <f t="shared" si="79"/>
        <v>243840.94327064464</v>
      </c>
    </row>
    <row r="171" spans="1:8">
      <c r="A171">
        <v>156</v>
      </c>
      <c r="B171">
        <v>0</v>
      </c>
      <c r="C171" s="2">
        <f t="shared" si="80"/>
        <v>3564.1666666666665</v>
      </c>
      <c r="D171" s="2">
        <f t="shared" si="81"/>
        <v>175334.62225349087</v>
      </c>
      <c r="F171" s="2">
        <f t="shared" si="77"/>
        <v>806.70712065371606</v>
      </c>
      <c r="G171" s="4">
        <f t="shared" si="78"/>
        <v>1894.2996261585047</v>
      </c>
      <c r="H171" s="2">
        <f t="shared" si="79"/>
        <v>242753.35076513985</v>
      </c>
    </row>
    <row r="172" spans="1:8">
      <c r="A172">
        <v>157</v>
      </c>
      <c r="B172">
        <v>0</v>
      </c>
      <c r="C172" s="2">
        <f t="shared" si="80"/>
        <v>3564.1666666666665</v>
      </c>
      <c r="D172" s="2">
        <f t="shared" si="81"/>
        <v>171770.45558682422</v>
      </c>
      <c r="F172" s="2">
        <f t="shared" si="77"/>
        <v>803.10900211467106</v>
      </c>
      <c r="G172" s="4">
        <f t="shared" si="78"/>
        <v>1894.2996261585047</v>
      </c>
      <c r="H172" s="2">
        <f t="shared" si="79"/>
        <v>241662.16014109604</v>
      </c>
    </row>
    <row r="173" spans="1:8">
      <c r="A173">
        <v>158</v>
      </c>
      <c r="B173">
        <v>0</v>
      </c>
      <c r="C173" s="2">
        <f t="shared" si="80"/>
        <v>3564.1666666666665</v>
      </c>
      <c r="D173" s="2">
        <f t="shared" si="81"/>
        <v>168206.28892015756</v>
      </c>
      <c r="F173" s="2">
        <f t="shared" si="77"/>
        <v>799.49897980012611</v>
      </c>
      <c r="G173" s="4">
        <f t="shared" si="78"/>
        <v>1894.2996261585047</v>
      </c>
      <c r="H173" s="2">
        <f t="shared" si="79"/>
        <v>240567.35949473767</v>
      </c>
    </row>
    <row r="174" spans="1:8">
      <c r="A174">
        <v>159</v>
      </c>
      <c r="B174">
        <v>0</v>
      </c>
      <c r="C174" s="2">
        <f t="shared" si="80"/>
        <v>3564.1666666666665</v>
      </c>
      <c r="D174" s="2">
        <f t="shared" si="81"/>
        <v>164642.1222534909</v>
      </c>
      <c r="F174" s="2">
        <f t="shared" si="77"/>
        <v>795.8770143284238</v>
      </c>
      <c r="G174" s="4">
        <f t="shared" si="78"/>
        <v>1894.2996261585047</v>
      </c>
      <c r="H174" s="2">
        <f t="shared" si="79"/>
        <v>239468.93688290761</v>
      </c>
    </row>
    <row r="175" spans="1:8">
      <c r="A175">
        <v>160</v>
      </c>
      <c r="B175">
        <v>0</v>
      </c>
      <c r="C175" s="2">
        <f t="shared" si="80"/>
        <v>3564.1666666666665</v>
      </c>
      <c r="D175" s="2">
        <f t="shared" si="81"/>
        <v>161077.95558682425</v>
      </c>
      <c r="F175" s="2">
        <f t="shared" si="77"/>
        <v>792.24306618761932</v>
      </c>
      <c r="G175" s="4">
        <f t="shared" si="78"/>
        <v>1894.2996261585047</v>
      </c>
      <c r="H175" s="2">
        <f t="shared" si="79"/>
        <v>238366.88032293675</v>
      </c>
    </row>
    <row r="176" spans="1:8">
      <c r="A176">
        <v>161</v>
      </c>
      <c r="B176">
        <v>0</v>
      </c>
      <c r="C176" s="2">
        <f t="shared" si="80"/>
        <v>3564.1666666666665</v>
      </c>
      <c r="D176" s="2">
        <f t="shared" si="81"/>
        <v>157513.78892015759</v>
      </c>
      <c r="F176" s="2">
        <f t="shared" si="77"/>
        <v>788.59709573504904</v>
      </c>
      <c r="G176" s="4">
        <f t="shared" si="78"/>
        <v>1894.2996261585047</v>
      </c>
      <c r="H176" s="2">
        <f t="shared" si="79"/>
        <v>237261.17779251331</v>
      </c>
    </row>
    <row r="177" spans="1:8">
      <c r="A177">
        <v>162</v>
      </c>
      <c r="B177">
        <v>0</v>
      </c>
      <c r="C177" s="2">
        <f t="shared" si="80"/>
        <v>3564.1666666666665</v>
      </c>
      <c r="D177" s="2">
        <f t="shared" si="81"/>
        <v>153949.62225349093</v>
      </c>
      <c r="F177" s="2">
        <f t="shared" si="77"/>
        <v>784.93906319689813</v>
      </c>
      <c r="G177" s="4">
        <f t="shared" si="78"/>
        <v>1894.2996261585047</v>
      </c>
      <c r="H177" s="2">
        <f t="shared" si="79"/>
        <v>236151.8172295517</v>
      </c>
    </row>
    <row r="178" spans="1:8">
      <c r="A178">
        <v>163</v>
      </c>
      <c r="B178">
        <v>0</v>
      </c>
      <c r="C178" s="2">
        <f t="shared" si="80"/>
        <v>3564.1666666666665</v>
      </c>
      <c r="D178" s="2">
        <f t="shared" si="81"/>
        <v>150385.45558682428</v>
      </c>
      <c r="F178" s="2">
        <f t="shared" si="77"/>
        <v>781.26892866776689</v>
      </c>
      <c r="G178" s="4">
        <f t="shared" si="78"/>
        <v>1894.2996261585047</v>
      </c>
      <c r="H178" s="2">
        <f t="shared" si="79"/>
        <v>235038.78653206097</v>
      </c>
    </row>
    <row r="179" spans="1:8">
      <c r="A179">
        <v>164</v>
      </c>
      <c r="B179">
        <v>0</v>
      </c>
      <c r="C179" s="2">
        <f t="shared" si="80"/>
        <v>3564.1666666666665</v>
      </c>
      <c r="D179" s="2">
        <f t="shared" si="81"/>
        <v>146821.28892015762</v>
      </c>
      <c r="F179" s="2">
        <f t="shared" si="77"/>
        <v>777.58665211023492</v>
      </c>
      <c r="G179" s="4">
        <f t="shared" si="78"/>
        <v>1894.2996261585047</v>
      </c>
      <c r="H179" s="2">
        <f t="shared" si="79"/>
        <v>233922.07355801272</v>
      </c>
    </row>
    <row r="180" spans="1:8">
      <c r="A180">
        <v>165</v>
      </c>
      <c r="B180">
        <v>0</v>
      </c>
      <c r="C180" s="2">
        <f t="shared" si="80"/>
        <v>3564.1666666666665</v>
      </c>
      <c r="D180" s="2">
        <f t="shared" si="81"/>
        <v>143257.12225349096</v>
      </c>
      <c r="F180" s="2">
        <f t="shared" si="77"/>
        <v>773.89219335442533</v>
      </c>
      <c r="G180" s="4">
        <f t="shared" si="78"/>
        <v>1894.2996261585047</v>
      </c>
      <c r="H180" s="2">
        <f t="shared" si="79"/>
        <v>232801.66612520866</v>
      </c>
    </row>
    <row r="181" spans="1:8">
      <c r="A181">
        <v>166</v>
      </c>
      <c r="B181">
        <v>0</v>
      </c>
      <c r="C181" s="2">
        <f t="shared" si="80"/>
        <v>3564.1666666666665</v>
      </c>
      <c r="D181" s="2">
        <f t="shared" si="81"/>
        <v>139692.9555868243</v>
      </c>
      <c r="F181" s="2">
        <f t="shared" si="77"/>
        <v>770.18551209756527</v>
      </c>
      <c r="G181" s="4">
        <f t="shared" si="78"/>
        <v>1894.2996261585047</v>
      </c>
      <c r="H181" s="2">
        <f t="shared" si="79"/>
        <v>231677.55201114772</v>
      </c>
    </row>
    <row r="182" spans="1:8">
      <c r="A182">
        <v>167</v>
      </c>
      <c r="B182">
        <v>0</v>
      </c>
      <c r="C182" s="2">
        <f t="shared" si="80"/>
        <v>3564.1666666666665</v>
      </c>
      <c r="D182" s="2">
        <f t="shared" si="81"/>
        <v>136128.78892015765</v>
      </c>
      <c r="F182" s="2">
        <f t="shared" si="77"/>
        <v>766.466567903547</v>
      </c>
      <c r="G182" s="4">
        <f t="shared" si="78"/>
        <v>1894.2996261585047</v>
      </c>
      <c r="H182" s="2">
        <f t="shared" si="79"/>
        <v>230549.71895289278</v>
      </c>
    </row>
    <row r="183" spans="1:8">
      <c r="A183">
        <v>168</v>
      </c>
      <c r="B183">
        <v>0</v>
      </c>
      <c r="C183" s="2">
        <f t="shared" si="80"/>
        <v>3564.1666666666665</v>
      </c>
      <c r="D183" s="2">
        <f t="shared" si="81"/>
        <v>132564.62225349099</v>
      </c>
      <c r="F183" s="2">
        <f t="shared" si="77"/>
        <v>762.73532020248695</v>
      </c>
      <c r="G183" s="4">
        <f t="shared" si="78"/>
        <v>1894.2996261585047</v>
      </c>
      <c r="H183" s="2">
        <f t="shared" si="79"/>
        <v>229418.15464693677</v>
      </c>
    </row>
    <row r="184" spans="1:8">
      <c r="A184">
        <v>169</v>
      </c>
      <c r="B184">
        <v>0</v>
      </c>
      <c r="C184" s="2">
        <f t="shared" si="80"/>
        <v>3564.1666666666665</v>
      </c>
      <c r="D184" s="2">
        <f t="shared" si="81"/>
        <v>129000.45558682432</v>
      </c>
      <c r="F184" s="2">
        <f t="shared" si="77"/>
        <v>758.99172829028248</v>
      </c>
      <c r="G184" s="4">
        <f t="shared" si="78"/>
        <v>1894.2996261585047</v>
      </c>
      <c r="H184" s="2">
        <f t="shared" si="79"/>
        <v>228282.84674906856</v>
      </c>
    </row>
    <row r="185" spans="1:8">
      <c r="A185">
        <v>170</v>
      </c>
      <c r="B185">
        <v>0</v>
      </c>
      <c r="C185" s="2">
        <f t="shared" si="80"/>
        <v>3564.1666666666665</v>
      </c>
      <c r="D185" s="2">
        <f t="shared" si="81"/>
        <v>125436.28892015765</v>
      </c>
      <c r="F185" s="2">
        <f t="shared" si="77"/>
        <v>755.23575132816848</v>
      </c>
      <c r="G185" s="4">
        <f t="shared" si="78"/>
        <v>1894.2996261585047</v>
      </c>
      <c r="H185" s="2">
        <f t="shared" si="79"/>
        <v>227143.78287423824</v>
      </c>
    </row>
    <row r="186" spans="1:8">
      <c r="A186">
        <v>171</v>
      </c>
      <c r="B186">
        <v>0</v>
      </c>
      <c r="C186" s="2">
        <f t="shared" si="80"/>
        <v>3564.1666666666665</v>
      </c>
      <c r="D186" s="2">
        <f t="shared" si="81"/>
        <v>121872.12225349098</v>
      </c>
      <c r="F186" s="2">
        <f t="shared" si="77"/>
        <v>751.46734834227152</v>
      </c>
      <c r="G186" s="4">
        <f t="shared" si="78"/>
        <v>1894.2996261585047</v>
      </c>
      <c r="H186" s="2">
        <f t="shared" si="79"/>
        <v>226000.95059642202</v>
      </c>
    </row>
    <row r="187" spans="1:8">
      <c r="A187">
        <v>172</v>
      </c>
      <c r="B187">
        <v>0</v>
      </c>
      <c r="C187" s="2">
        <f t="shared" si="80"/>
        <v>3564.1666666666665</v>
      </c>
      <c r="D187" s="2">
        <f t="shared" ref="D187:D220" si="82">D186-C187+B187</f>
        <v>118307.9555868243</v>
      </c>
      <c r="F187" s="2">
        <f t="shared" si="77"/>
        <v>747.68647822316279</v>
      </c>
      <c r="G187" s="4">
        <f t="shared" si="78"/>
        <v>1894.2996261585047</v>
      </c>
      <c r="H187" s="2">
        <f t="shared" si="79"/>
        <v>224854.33744848668</v>
      </c>
    </row>
    <row r="188" spans="1:8">
      <c r="A188">
        <v>173</v>
      </c>
      <c r="B188">
        <v>0</v>
      </c>
      <c r="C188" s="2">
        <f t="shared" si="80"/>
        <v>3564.1666666666665</v>
      </c>
      <c r="D188" s="2">
        <f t="shared" si="82"/>
        <v>114743.78892015763</v>
      </c>
      <c r="F188" s="2">
        <f t="shared" si="77"/>
        <v>743.89309972541014</v>
      </c>
      <c r="G188" s="4">
        <f t="shared" si="78"/>
        <v>1894.2996261585047</v>
      </c>
      <c r="H188" s="2">
        <f t="shared" si="79"/>
        <v>223703.93092205361</v>
      </c>
    </row>
    <row r="189" spans="1:8">
      <c r="A189">
        <v>174</v>
      </c>
      <c r="B189">
        <v>0</v>
      </c>
      <c r="C189" s="2">
        <f t="shared" si="80"/>
        <v>3564.1666666666665</v>
      </c>
      <c r="D189" s="2">
        <f t="shared" si="82"/>
        <v>111179.62225349096</v>
      </c>
      <c r="F189" s="2">
        <f t="shared" si="77"/>
        <v>740.0871714671274</v>
      </c>
      <c r="G189" s="4">
        <f t="shared" si="78"/>
        <v>1894.2996261585047</v>
      </c>
      <c r="H189" s="2">
        <f t="shared" si="79"/>
        <v>222549.71846736225</v>
      </c>
    </row>
    <row r="190" spans="1:8">
      <c r="A190">
        <v>175</v>
      </c>
      <c r="B190">
        <v>0</v>
      </c>
      <c r="C190" s="2">
        <f t="shared" si="80"/>
        <v>3564.1666666666665</v>
      </c>
      <c r="D190" s="2">
        <f t="shared" si="82"/>
        <v>107615.45558682429</v>
      </c>
      <c r="F190" s="2">
        <f t="shared" si="77"/>
        <v>736.26865192952346</v>
      </c>
      <c r="G190" s="4">
        <f t="shared" si="78"/>
        <v>1894.2996261585047</v>
      </c>
      <c r="H190" s="2">
        <f t="shared" si="79"/>
        <v>221391.68749313327</v>
      </c>
    </row>
    <row r="191" spans="1:8">
      <c r="A191">
        <v>176</v>
      </c>
      <c r="B191">
        <v>0</v>
      </c>
      <c r="C191" s="2">
        <f t="shared" si="80"/>
        <v>3564.1666666666665</v>
      </c>
      <c r="D191" s="2">
        <f t="shared" si="82"/>
        <v>104051.28892015762</v>
      </c>
      <c r="F191" s="2">
        <f t="shared" si="77"/>
        <v>732.43749945644925</v>
      </c>
      <c r="G191" s="4">
        <f t="shared" si="78"/>
        <v>1894.2996261585047</v>
      </c>
      <c r="H191" s="2">
        <f t="shared" si="79"/>
        <v>220229.82536643124</v>
      </c>
    </row>
    <row r="192" spans="1:8">
      <c r="A192">
        <v>177</v>
      </c>
      <c r="B192">
        <v>0</v>
      </c>
      <c r="C192" s="2">
        <f t="shared" si="80"/>
        <v>3564.1666666666665</v>
      </c>
      <c r="D192" s="2">
        <f t="shared" si="82"/>
        <v>100487.12225349095</v>
      </c>
      <c r="F192" s="2">
        <f t="shared" si="77"/>
        <v>728.59367225394328</v>
      </c>
      <c r="G192" s="4">
        <f t="shared" si="78"/>
        <v>1894.2996261585047</v>
      </c>
      <c r="H192" s="2">
        <f t="shared" si="79"/>
        <v>219064.11941252669</v>
      </c>
    </row>
    <row r="193" spans="1:8">
      <c r="A193">
        <v>178</v>
      </c>
      <c r="B193">
        <v>0</v>
      </c>
      <c r="C193" s="2">
        <f t="shared" si="80"/>
        <v>3564.1666666666665</v>
      </c>
      <c r="D193" s="2">
        <f t="shared" si="82"/>
        <v>96922.955586824275</v>
      </c>
      <c r="F193" s="2">
        <f t="shared" si="77"/>
        <v>724.73712838977588</v>
      </c>
      <c r="G193" s="4">
        <f t="shared" si="78"/>
        <v>1894.2996261585047</v>
      </c>
      <c r="H193" s="2">
        <f t="shared" si="79"/>
        <v>217894.55691475797</v>
      </c>
    </row>
    <row r="194" spans="1:8">
      <c r="A194">
        <v>179</v>
      </c>
      <c r="B194">
        <v>0</v>
      </c>
      <c r="C194" s="2">
        <f t="shared" si="80"/>
        <v>3564.1666666666665</v>
      </c>
      <c r="D194" s="2">
        <f t="shared" si="82"/>
        <v>93358.788920157604</v>
      </c>
      <c r="F194" s="2">
        <f t="shared" si="77"/>
        <v>720.86782579299097</v>
      </c>
      <c r="G194" s="4">
        <f t="shared" si="78"/>
        <v>1894.2996261585047</v>
      </c>
      <c r="H194" s="2">
        <f t="shared" si="79"/>
        <v>216721.12511439246</v>
      </c>
    </row>
    <row r="195" spans="1:8">
      <c r="A195">
        <v>180</v>
      </c>
      <c r="B195">
        <v>0</v>
      </c>
      <c r="C195" s="2">
        <f t="shared" si="80"/>
        <v>3564.1666666666665</v>
      </c>
      <c r="D195" s="2">
        <f t="shared" si="82"/>
        <v>89794.622253490932</v>
      </c>
      <c r="F195" s="2">
        <f t="shared" si="77"/>
        <v>716.98572225344833</v>
      </c>
      <c r="G195" s="4">
        <f t="shared" si="78"/>
        <v>1894.2996261585047</v>
      </c>
      <c r="H195" s="2">
        <f t="shared" si="79"/>
        <v>215543.81121048742</v>
      </c>
    </row>
    <row r="196" spans="1:8">
      <c r="A196">
        <v>181</v>
      </c>
      <c r="B196">
        <v>0</v>
      </c>
      <c r="C196" s="2">
        <f t="shared" si="80"/>
        <v>3564.1666666666665</v>
      </c>
      <c r="D196" s="2">
        <f t="shared" si="82"/>
        <v>86230.455586824261</v>
      </c>
      <c r="F196" s="2">
        <f t="shared" si="77"/>
        <v>713.09077542136254</v>
      </c>
      <c r="G196" s="4">
        <f t="shared" si="78"/>
        <v>1894.2996261585047</v>
      </c>
      <c r="H196" s="2">
        <f t="shared" si="79"/>
        <v>214362.60235975028</v>
      </c>
    </row>
    <row r="197" spans="1:8">
      <c r="A197">
        <v>182</v>
      </c>
      <c r="B197">
        <v>0</v>
      </c>
      <c r="C197" s="2">
        <f t="shared" si="80"/>
        <v>3564.1666666666665</v>
      </c>
      <c r="D197" s="2">
        <f t="shared" si="82"/>
        <v>82666.288920157589</v>
      </c>
      <c r="F197" s="2">
        <f t="shared" si="77"/>
        <v>709.18294280684052</v>
      </c>
      <c r="G197" s="4">
        <f t="shared" si="78"/>
        <v>1894.2996261585047</v>
      </c>
      <c r="H197" s="2">
        <f t="shared" si="79"/>
        <v>213177.48567639862</v>
      </c>
    </row>
    <row r="198" spans="1:8">
      <c r="A198">
        <v>183</v>
      </c>
      <c r="B198">
        <v>0</v>
      </c>
      <c r="C198" s="2">
        <f t="shared" si="80"/>
        <v>3564.1666666666665</v>
      </c>
      <c r="D198" s="2">
        <f t="shared" si="82"/>
        <v>79102.122253490918</v>
      </c>
      <c r="F198" s="2">
        <f t="shared" si="77"/>
        <v>705.26218177941871</v>
      </c>
      <c r="G198" s="4">
        <f t="shared" si="78"/>
        <v>1894.2996261585047</v>
      </c>
      <c r="H198" s="2">
        <f t="shared" si="79"/>
        <v>211988.44823201955</v>
      </c>
    </row>
    <row r="199" spans="1:8">
      <c r="A199">
        <v>184</v>
      </c>
      <c r="B199">
        <v>0</v>
      </c>
      <c r="C199" s="2">
        <f t="shared" si="80"/>
        <v>3564.1666666666665</v>
      </c>
      <c r="D199" s="2">
        <f t="shared" si="82"/>
        <v>75537.955586824246</v>
      </c>
      <c r="F199" s="2">
        <f t="shared" si="77"/>
        <v>701.328449567598</v>
      </c>
      <c r="G199" s="4">
        <f t="shared" si="78"/>
        <v>1894.2996261585047</v>
      </c>
      <c r="H199" s="2">
        <f t="shared" si="79"/>
        <v>210795.47705542867</v>
      </c>
    </row>
    <row r="200" spans="1:8">
      <c r="A200">
        <v>185</v>
      </c>
      <c r="B200">
        <v>0</v>
      </c>
      <c r="C200" s="2">
        <f t="shared" si="80"/>
        <v>3564.1666666666665</v>
      </c>
      <c r="D200" s="2">
        <f t="shared" si="82"/>
        <v>71973.788920157574</v>
      </c>
      <c r="F200" s="2">
        <f t="shared" si="77"/>
        <v>697.38170325837655</v>
      </c>
      <c r="G200" s="4">
        <f t="shared" si="78"/>
        <v>1894.2996261585047</v>
      </c>
      <c r="H200" s="2">
        <f t="shared" si="79"/>
        <v>209598.55913252855</v>
      </c>
    </row>
    <row r="201" spans="1:8">
      <c r="A201">
        <v>186</v>
      </c>
      <c r="B201">
        <v>0</v>
      </c>
      <c r="C201" s="2">
        <f t="shared" si="80"/>
        <v>3564.1666666666665</v>
      </c>
      <c r="D201" s="2">
        <f t="shared" si="82"/>
        <v>68409.622253490903</v>
      </c>
      <c r="F201" s="2">
        <f t="shared" si="77"/>
        <v>693.42189979678187</v>
      </c>
      <c r="G201" s="4">
        <f t="shared" si="78"/>
        <v>1894.2996261585047</v>
      </c>
      <c r="H201" s="2">
        <f t="shared" si="79"/>
        <v>208397.68140616684</v>
      </c>
    </row>
    <row r="202" spans="1:8">
      <c r="A202">
        <v>187</v>
      </c>
      <c r="B202">
        <v>0</v>
      </c>
      <c r="C202" s="2">
        <f t="shared" si="80"/>
        <v>3564.1666666666665</v>
      </c>
      <c r="D202" s="2">
        <f t="shared" si="82"/>
        <v>64845.455586824239</v>
      </c>
      <c r="F202" s="2">
        <f t="shared" si="77"/>
        <v>689.44899598540189</v>
      </c>
      <c r="G202" s="4">
        <f t="shared" si="78"/>
        <v>1894.2996261585047</v>
      </c>
      <c r="H202" s="2">
        <f t="shared" si="79"/>
        <v>207192.83077599376</v>
      </c>
    </row>
    <row r="203" spans="1:8">
      <c r="A203">
        <v>188</v>
      </c>
      <c r="B203">
        <v>0</v>
      </c>
      <c r="C203" s="2">
        <f t="shared" si="80"/>
        <v>3564.1666666666665</v>
      </c>
      <c r="D203" s="2">
        <f t="shared" si="82"/>
        <v>61281.288920157574</v>
      </c>
      <c r="F203" s="2">
        <f t="shared" si="77"/>
        <v>685.46294848391278</v>
      </c>
      <c r="G203" s="4">
        <f t="shared" si="78"/>
        <v>1894.2996261585047</v>
      </c>
      <c r="H203" s="2">
        <f t="shared" si="79"/>
        <v>205983.99409831918</v>
      </c>
    </row>
    <row r="204" spans="1:8">
      <c r="A204">
        <v>189</v>
      </c>
      <c r="B204">
        <v>0</v>
      </c>
      <c r="C204" s="2">
        <f t="shared" si="80"/>
        <v>3564.1666666666665</v>
      </c>
      <c r="D204" s="2">
        <f t="shared" si="82"/>
        <v>57717.12225349091</v>
      </c>
      <c r="F204" s="2">
        <f t="shared" si="77"/>
        <v>681.46371380860592</v>
      </c>
      <c r="G204" s="4">
        <f t="shared" si="78"/>
        <v>1894.2996261585047</v>
      </c>
      <c r="H204" s="2">
        <f t="shared" si="79"/>
        <v>204771.15818596928</v>
      </c>
    </row>
    <row r="205" spans="1:8">
      <c r="A205">
        <v>190</v>
      </c>
      <c r="B205">
        <v>0</v>
      </c>
      <c r="C205" s="2">
        <f t="shared" si="80"/>
        <v>3564.1666666666665</v>
      </c>
      <c r="D205" s="2">
        <f t="shared" si="82"/>
        <v>54152.955586824246</v>
      </c>
      <c r="F205" s="2">
        <f t="shared" si="77"/>
        <v>677.45124833191505</v>
      </c>
      <c r="G205" s="4">
        <f t="shared" si="78"/>
        <v>1894.2996261585047</v>
      </c>
      <c r="H205" s="2">
        <f t="shared" si="79"/>
        <v>203554.30980814272</v>
      </c>
    </row>
    <row r="206" spans="1:8">
      <c r="A206">
        <v>191</v>
      </c>
      <c r="B206">
        <v>0</v>
      </c>
      <c r="C206" s="2">
        <f t="shared" si="80"/>
        <v>3564.1666666666665</v>
      </c>
      <c r="D206" s="2">
        <f t="shared" si="82"/>
        <v>50588.788920157582</v>
      </c>
      <c r="F206" s="2">
        <f t="shared" si="77"/>
        <v>673.42550828193873</v>
      </c>
      <c r="G206" s="4">
        <f t="shared" si="78"/>
        <v>1894.2996261585047</v>
      </c>
      <c r="H206" s="2">
        <f t="shared" si="79"/>
        <v>202333.43569026617</v>
      </c>
    </row>
    <row r="207" spans="1:8">
      <c r="A207">
        <v>192</v>
      </c>
      <c r="B207">
        <v>0</v>
      </c>
      <c r="C207" s="2">
        <f t="shared" si="80"/>
        <v>3564.1666666666665</v>
      </c>
      <c r="D207" s="2">
        <f t="shared" si="82"/>
        <v>47024.622253490918</v>
      </c>
      <c r="F207" s="2">
        <f t="shared" si="77"/>
        <v>669.38644974196393</v>
      </c>
      <c r="G207" s="4">
        <f t="shared" si="78"/>
        <v>1894.2996261585047</v>
      </c>
      <c r="H207" s="2">
        <f t="shared" si="79"/>
        <v>201108.52251384963</v>
      </c>
    </row>
    <row r="208" spans="1:8">
      <c r="A208">
        <v>193</v>
      </c>
      <c r="B208">
        <v>0</v>
      </c>
      <c r="C208" s="2">
        <f t="shared" si="80"/>
        <v>3564.1666666666665</v>
      </c>
      <c r="D208" s="2">
        <f t="shared" si="82"/>
        <v>43460.455586824253</v>
      </c>
      <c r="F208" s="2">
        <f t="shared" si="77"/>
        <v>665.33402864998584</v>
      </c>
      <c r="G208" s="4">
        <f t="shared" si="78"/>
        <v>1894.2996261585047</v>
      </c>
      <c r="H208" s="2">
        <f t="shared" si="79"/>
        <v>199879.55691634113</v>
      </c>
    </row>
    <row r="209" spans="1:8">
      <c r="A209">
        <v>194</v>
      </c>
      <c r="B209">
        <v>0</v>
      </c>
      <c r="C209" s="2">
        <f t="shared" si="80"/>
        <v>3564.1666666666665</v>
      </c>
      <c r="D209" s="2">
        <f t="shared" si="82"/>
        <v>39896.288920157589</v>
      </c>
      <c r="F209" s="2">
        <f t="shared" si="77"/>
        <v>661.26820079822858</v>
      </c>
      <c r="G209" s="4">
        <f t="shared" si="78"/>
        <v>1894.2996261585047</v>
      </c>
      <c r="H209" s="2">
        <f t="shared" si="79"/>
        <v>198646.52549098086</v>
      </c>
    </row>
    <row r="210" spans="1:8">
      <c r="A210">
        <v>195</v>
      </c>
      <c r="B210">
        <v>0</v>
      </c>
      <c r="C210" s="2">
        <f t="shared" si="80"/>
        <v>3564.1666666666665</v>
      </c>
      <c r="D210" s="2">
        <f t="shared" si="82"/>
        <v>36332.122253490925</v>
      </c>
      <c r="F210" s="2">
        <f t="shared" ref="F210:F273" si="83">H209*$F$3/12</f>
        <v>657.18892183266166</v>
      </c>
      <c r="G210" s="4">
        <f t="shared" ref="G210:G273" si="84">$F$7</f>
        <v>1894.2996261585047</v>
      </c>
      <c r="H210" s="2">
        <f t="shared" ref="H210:H273" si="85">H209+F210-G210</f>
        <v>197409.41478665502</v>
      </c>
    </row>
    <row r="211" spans="1:8">
      <c r="A211">
        <v>196</v>
      </c>
      <c r="B211">
        <v>0</v>
      </c>
      <c r="C211" s="2">
        <f t="shared" si="80"/>
        <v>3564.1666666666665</v>
      </c>
      <c r="D211" s="2">
        <f t="shared" si="82"/>
        <v>32767.955586824257</v>
      </c>
      <c r="F211" s="2">
        <f t="shared" si="83"/>
        <v>653.09614725251697</v>
      </c>
      <c r="G211" s="4">
        <f t="shared" si="84"/>
        <v>1894.2996261585047</v>
      </c>
      <c r="H211" s="2">
        <f t="shared" si="85"/>
        <v>196168.21130774904</v>
      </c>
    </row>
    <row r="212" spans="1:8">
      <c r="A212">
        <v>197</v>
      </c>
      <c r="B212">
        <v>0</v>
      </c>
      <c r="C212" s="2">
        <f t="shared" si="80"/>
        <v>3564.1666666666665</v>
      </c>
      <c r="D212" s="2">
        <f t="shared" si="82"/>
        <v>29203.788920157589</v>
      </c>
      <c r="F212" s="2">
        <f t="shared" si="83"/>
        <v>648.98983240980306</v>
      </c>
      <c r="G212" s="4">
        <f t="shared" si="84"/>
        <v>1894.2996261585047</v>
      </c>
      <c r="H212" s="2">
        <f t="shared" si="85"/>
        <v>194922.90151400035</v>
      </c>
    </row>
    <row r="213" spans="1:8">
      <c r="A213">
        <v>198</v>
      </c>
      <c r="B213">
        <v>0</v>
      </c>
      <c r="C213" s="2">
        <f t="shared" si="80"/>
        <v>3564.1666666666665</v>
      </c>
      <c r="D213" s="2">
        <f t="shared" si="82"/>
        <v>25639.622253490921</v>
      </c>
      <c r="F213" s="2">
        <f t="shared" si="83"/>
        <v>644.86993250881778</v>
      </c>
      <c r="G213" s="4">
        <f t="shared" si="84"/>
        <v>1894.2996261585047</v>
      </c>
      <c r="H213" s="2">
        <f t="shared" si="85"/>
        <v>193673.47182035068</v>
      </c>
    </row>
    <row r="214" spans="1:8">
      <c r="A214">
        <v>199</v>
      </c>
      <c r="B214">
        <v>0</v>
      </c>
      <c r="C214" s="2">
        <f t="shared" si="80"/>
        <v>3564.1666666666665</v>
      </c>
      <c r="D214" s="2">
        <f t="shared" si="82"/>
        <v>22075.455586824253</v>
      </c>
      <c r="F214" s="2">
        <f t="shared" si="83"/>
        <v>640.73640260566015</v>
      </c>
      <c r="G214" s="4">
        <f t="shared" si="84"/>
        <v>1894.2996261585047</v>
      </c>
      <c r="H214" s="2">
        <f t="shared" si="85"/>
        <v>192419.90859679785</v>
      </c>
    </row>
    <row r="215" spans="1:8">
      <c r="A215">
        <v>200</v>
      </c>
      <c r="B215">
        <v>0</v>
      </c>
      <c r="C215" s="2">
        <f t="shared" si="80"/>
        <v>3564.1666666666665</v>
      </c>
      <c r="D215" s="2">
        <f t="shared" si="82"/>
        <v>18511.288920157585</v>
      </c>
      <c r="F215" s="2">
        <f t="shared" si="83"/>
        <v>636.58919760773949</v>
      </c>
      <c r="G215" s="4">
        <f t="shared" si="84"/>
        <v>1894.2996261585047</v>
      </c>
      <c r="H215" s="2">
        <f t="shared" si="85"/>
        <v>191162.19816824709</v>
      </c>
    </row>
    <row r="216" spans="1:8">
      <c r="A216">
        <v>201</v>
      </c>
      <c r="B216">
        <v>0</v>
      </c>
      <c r="C216" s="2">
        <f t="shared" si="80"/>
        <v>3564.1666666666665</v>
      </c>
      <c r="D216" s="2">
        <f t="shared" si="82"/>
        <v>14947.122253490919</v>
      </c>
      <c r="F216" s="2">
        <f t="shared" si="83"/>
        <v>632.42827227328405</v>
      </c>
      <c r="G216" s="4">
        <f t="shared" si="84"/>
        <v>1894.2996261585047</v>
      </c>
      <c r="H216" s="2">
        <f t="shared" si="85"/>
        <v>189900.32681436188</v>
      </c>
    </row>
    <row r="217" spans="1:8">
      <c r="A217">
        <v>202</v>
      </c>
      <c r="B217">
        <v>0</v>
      </c>
      <c r="C217" s="2">
        <f t="shared" si="80"/>
        <v>3564.1666666666665</v>
      </c>
      <c r="D217" s="2">
        <f t="shared" si="82"/>
        <v>11382.955586824253</v>
      </c>
      <c r="F217" s="2">
        <f t="shared" si="83"/>
        <v>628.25358121084719</v>
      </c>
      <c r="G217" s="4">
        <f t="shared" si="84"/>
        <v>1894.2996261585047</v>
      </c>
      <c r="H217" s="2">
        <f t="shared" si="85"/>
        <v>188634.28076941424</v>
      </c>
    </row>
    <row r="218" spans="1:8">
      <c r="A218">
        <v>203</v>
      </c>
      <c r="B218">
        <v>0</v>
      </c>
      <c r="C218" s="2">
        <f t="shared" ref="C218:C220" si="86">$B$7*26/12</f>
        <v>3564.1666666666665</v>
      </c>
      <c r="D218" s="2">
        <f t="shared" si="82"/>
        <v>7818.7889201575872</v>
      </c>
      <c r="F218" s="2">
        <f t="shared" si="83"/>
        <v>624.06507887881207</v>
      </c>
      <c r="G218" s="4">
        <f t="shared" si="84"/>
        <v>1894.2996261585047</v>
      </c>
      <c r="H218" s="2">
        <f t="shared" si="85"/>
        <v>187364.04622213455</v>
      </c>
    </row>
    <row r="219" spans="1:8">
      <c r="A219">
        <v>204</v>
      </c>
      <c r="B219">
        <v>0</v>
      </c>
      <c r="C219" s="2">
        <f t="shared" si="86"/>
        <v>3564.1666666666665</v>
      </c>
      <c r="D219" s="2">
        <f t="shared" si="82"/>
        <v>4254.6222534909211</v>
      </c>
      <c r="F219" s="2">
        <f t="shared" si="83"/>
        <v>619.8627195848951</v>
      </c>
      <c r="G219" s="4">
        <f t="shared" si="84"/>
        <v>1894.2996261585047</v>
      </c>
      <c r="H219" s="2">
        <f t="shared" si="85"/>
        <v>186089.60931556096</v>
      </c>
    </row>
    <row r="220" spans="1:8">
      <c r="A220">
        <v>205</v>
      </c>
      <c r="B220">
        <v>0</v>
      </c>
      <c r="C220" s="2">
        <f t="shared" si="86"/>
        <v>3564.1666666666665</v>
      </c>
      <c r="D220" s="2">
        <f t="shared" si="82"/>
        <v>690.45558682425462</v>
      </c>
      <c r="F220" s="2">
        <f t="shared" si="83"/>
        <v>615.64645748564749</v>
      </c>
      <c r="G220" s="4">
        <f t="shared" si="84"/>
        <v>1894.2996261585047</v>
      </c>
      <c r="H220" s="2">
        <f t="shared" si="85"/>
        <v>184810.95614688811</v>
      </c>
    </row>
    <row r="221" spans="1:8">
      <c r="A221">
        <v>206</v>
      </c>
      <c r="C221" s="2"/>
      <c r="D221" s="2"/>
      <c r="F221" s="2">
        <f t="shared" si="83"/>
        <v>611.41624658595481</v>
      </c>
      <c r="G221" s="4">
        <f t="shared" si="84"/>
        <v>1894.2996261585047</v>
      </c>
      <c r="H221" s="2">
        <f t="shared" si="85"/>
        <v>183528.07276731558</v>
      </c>
    </row>
    <row r="222" spans="1:8">
      <c r="A222">
        <v>207</v>
      </c>
      <c r="F222" s="2">
        <f t="shared" si="83"/>
        <v>607.17204073853566</v>
      </c>
      <c r="G222" s="4">
        <f t="shared" si="84"/>
        <v>1894.2996261585047</v>
      </c>
      <c r="H222" s="2">
        <f t="shared" si="85"/>
        <v>182240.94518189563</v>
      </c>
    </row>
    <row r="223" spans="1:8">
      <c r="A223">
        <v>208</v>
      </c>
      <c r="F223" s="2">
        <f t="shared" si="83"/>
        <v>602.913793643438</v>
      </c>
      <c r="G223" s="4">
        <f t="shared" si="84"/>
        <v>1894.2996261585047</v>
      </c>
      <c r="H223" s="2">
        <f t="shared" si="85"/>
        <v>180949.55934938058</v>
      </c>
    </row>
    <row r="224" spans="1:8">
      <c r="A224">
        <v>209</v>
      </c>
      <c r="F224" s="2">
        <f t="shared" si="83"/>
        <v>598.64145884753407</v>
      </c>
      <c r="G224" s="4">
        <f t="shared" si="84"/>
        <v>1894.2996261585047</v>
      </c>
      <c r="H224" s="2">
        <f t="shared" si="85"/>
        <v>179653.90118206962</v>
      </c>
    </row>
    <row r="225" spans="1:8">
      <c r="A225">
        <v>210</v>
      </c>
      <c r="F225" s="2">
        <f t="shared" si="83"/>
        <v>594.35498974401366</v>
      </c>
      <c r="G225" s="4">
        <f t="shared" si="84"/>
        <v>1894.2996261585047</v>
      </c>
      <c r="H225" s="2">
        <f t="shared" si="85"/>
        <v>178353.95654565515</v>
      </c>
    </row>
    <row r="226" spans="1:8">
      <c r="A226">
        <v>211</v>
      </c>
      <c r="F226" s="2">
        <f t="shared" si="83"/>
        <v>590.05433957187574</v>
      </c>
      <c r="G226" s="4">
        <f t="shared" si="84"/>
        <v>1894.2996261585047</v>
      </c>
      <c r="H226" s="2">
        <f t="shared" si="85"/>
        <v>177049.71125906854</v>
      </c>
    </row>
    <row r="227" spans="1:8">
      <c r="A227">
        <v>212</v>
      </c>
      <c r="F227" s="2">
        <f t="shared" si="83"/>
        <v>585.73946141541842</v>
      </c>
      <c r="G227" s="4">
        <f t="shared" si="84"/>
        <v>1894.2996261585047</v>
      </c>
      <c r="H227" s="2">
        <f t="shared" si="85"/>
        <v>175741.15109432547</v>
      </c>
    </row>
    <row r="228" spans="1:8">
      <c r="A228">
        <v>213</v>
      </c>
      <c r="F228" s="2">
        <f t="shared" si="83"/>
        <v>581.41030820372669</v>
      </c>
      <c r="G228" s="4">
        <f t="shared" si="84"/>
        <v>1894.2996261585047</v>
      </c>
      <c r="H228" s="2">
        <f t="shared" si="85"/>
        <v>174428.26177637069</v>
      </c>
    </row>
    <row r="229" spans="1:8">
      <c r="A229">
        <v>214</v>
      </c>
      <c r="F229" s="2">
        <f t="shared" si="83"/>
        <v>577.0668327101597</v>
      </c>
      <c r="G229" s="4">
        <f t="shared" si="84"/>
        <v>1894.2996261585047</v>
      </c>
      <c r="H229" s="2">
        <f t="shared" si="85"/>
        <v>173111.02898292238</v>
      </c>
    </row>
    <row r="230" spans="1:8">
      <c r="A230">
        <v>215</v>
      </c>
      <c r="F230" s="2">
        <f t="shared" si="83"/>
        <v>572.70898755183487</v>
      </c>
      <c r="G230" s="4">
        <f t="shared" si="84"/>
        <v>1894.2996261585047</v>
      </c>
      <c r="H230" s="2">
        <f t="shared" si="85"/>
        <v>171789.43834431571</v>
      </c>
    </row>
    <row r="231" spans="1:8">
      <c r="A231">
        <v>216</v>
      </c>
      <c r="F231" s="2">
        <f t="shared" si="83"/>
        <v>568.33672518911112</v>
      </c>
      <c r="G231" s="4">
        <f t="shared" si="84"/>
        <v>1894.2996261585047</v>
      </c>
      <c r="H231" s="2">
        <f t="shared" si="85"/>
        <v>170463.47544334634</v>
      </c>
    </row>
    <row r="232" spans="1:8">
      <c r="A232">
        <v>217</v>
      </c>
      <c r="F232" s="2">
        <f t="shared" si="83"/>
        <v>563.94999792507076</v>
      </c>
      <c r="G232" s="4">
        <f t="shared" si="84"/>
        <v>1894.2996261585047</v>
      </c>
      <c r="H232" s="2">
        <f t="shared" si="85"/>
        <v>169133.12581511293</v>
      </c>
    </row>
    <row r="233" spans="1:8">
      <c r="A233">
        <v>218</v>
      </c>
      <c r="F233" s="2">
        <f t="shared" si="83"/>
        <v>559.54875790499852</v>
      </c>
      <c r="G233" s="4">
        <f t="shared" si="84"/>
        <v>1894.2996261585047</v>
      </c>
      <c r="H233" s="2">
        <f t="shared" si="85"/>
        <v>167798.37494685943</v>
      </c>
    </row>
    <row r="234" spans="1:8">
      <c r="A234">
        <v>219</v>
      </c>
      <c r="F234" s="2">
        <f t="shared" si="83"/>
        <v>555.13295711585999</v>
      </c>
      <c r="G234" s="4">
        <f t="shared" si="84"/>
        <v>1894.2996261585047</v>
      </c>
      <c r="H234" s="2">
        <f t="shared" si="85"/>
        <v>166459.2082778168</v>
      </c>
    </row>
    <row r="235" spans="1:8">
      <c r="A235">
        <v>220</v>
      </c>
      <c r="F235" s="2">
        <f t="shared" si="83"/>
        <v>550.70254738577717</v>
      </c>
      <c r="G235" s="4">
        <f t="shared" si="84"/>
        <v>1894.2996261585047</v>
      </c>
      <c r="H235" s="2">
        <f t="shared" si="85"/>
        <v>165115.61119904407</v>
      </c>
    </row>
    <row r="236" spans="1:8">
      <c r="A236">
        <v>221</v>
      </c>
      <c r="F236" s="2">
        <f t="shared" si="83"/>
        <v>546.25748038350412</v>
      </c>
      <c r="G236" s="4">
        <f t="shared" si="84"/>
        <v>1894.2996261585047</v>
      </c>
      <c r="H236" s="2">
        <f t="shared" si="85"/>
        <v>163767.56905326908</v>
      </c>
    </row>
    <row r="237" spans="1:8">
      <c r="A237">
        <v>222</v>
      </c>
      <c r="F237" s="2">
        <f t="shared" si="83"/>
        <v>541.79770761789848</v>
      </c>
      <c r="G237" s="4">
        <f t="shared" si="84"/>
        <v>1894.2996261585047</v>
      </c>
      <c r="H237" s="2">
        <f t="shared" si="85"/>
        <v>162415.06713472848</v>
      </c>
    </row>
    <row r="238" spans="1:8">
      <c r="A238">
        <v>223</v>
      </c>
      <c r="F238" s="2">
        <f t="shared" si="83"/>
        <v>537.32318043739338</v>
      </c>
      <c r="G238" s="4">
        <f t="shared" si="84"/>
        <v>1894.2996261585047</v>
      </c>
      <c r="H238" s="2">
        <f t="shared" si="85"/>
        <v>161058.09068900737</v>
      </c>
    </row>
    <row r="239" spans="1:8">
      <c r="A239">
        <v>224</v>
      </c>
      <c r="F239" s="2">
        <f t="shared" si="83"/>
        <v>532.83385002946602</v>
      </c>
      <c r="G239" s="4">
        <f t="shared" si="84"/>
        <v>1894.2996261585047</v>
      </c>
      <c r="H239" s="2">
        <f t="shared" si="85"/>
        <v>159696.62491287835</v>
      </c>
    </row>
    <row r="240" spans="1:8">
      <c r="A240">
        <v>225</v>
      </c>
      <c r="F240" s="2">
        <f t="shared" si="83"/>
        <v>528.32966742010592</v>
      </c>
      <c r="G240" s="4">
        <f t="shared" si="84"/>
        <v>1894.2996261585047</v>
      </c>
      <c r="H240" s="2">
        <f t="shared" si="85"/>
        <v>158330.65495413996</v>
      </c>
    </row>
    <row r="241" spans="1:8">
      <c r="A241">
        <v>226</v>
      </c>
      <c r="F241" s="2">
        <f t="shared" si="83"/>
        <v>523.81058347327973</v>
      </c>
      <c r="G241" s="4">
        <f t="shared" si="84"/>
        <v>1894.2996261585047</v>
      </c>
      <c r="H241" s="2">
        <f t="shared" si="85"/>
        <v>156960.16591145474</v>
      </c>
    </row>
    <row r="242" spans="1:8">
      <c r="A242">
        <v>227</v>
      </c>
      <c r="F242" s="2">
        <f t="shared" si="83"/>
        <v>519.27654889039604</v>
      </c>
      <c r="G242" s="4">
        <f t="shared" si="84"/>
        <v>1894.2996261585047</v>
      </c>
      <c r="H242" s="2">
        <f t="shared" si="85"/>
        <v>155585.14283418664</v>
      </c>
    </row>
    <row r="243" spans="1:8">
      <c r="A243">
        <v>228</v>
      </c>
      <c r="F243" s="2">
        <f t="shared" si="83"/>
        <v>514.72751420976749</v>
      </c>
      <c r="G243" s="4">
        <f t="shared" si="84"/>
        <v>1894.2996261585047</v>
      </c>
      <c r="H243" s="2">
        <f t="shared" si="85"/>
        <v>154205.57072223793</v>
      </c>
    </row>
    <row r="244" spans="1:8">
      <c r="A244">
        <v>229</v>
      </c>
      <c r="F244" s="2">
        <f t="shared" si="83"/>
        <v>510.1634298060705</v>
      </c>
      <c r="G244" s="4">
        <f t="shared" si="84"/>
        <v>1894.2996261585047</v>
      </c>
      <c r="H244" s="2">
        <f t="shared" si="85"/>
        <v>152821.4345258855</v>
      </c>
    </row>
    <row r="245" spans="1:8">
      <c r="A245">
        <v>230</v>
      </c>
      <c r="F245" s="2">
        <f t="shared" si="83"/>
        <v>505.58424588980455</v>
      </c>
      <c r="G245" s="4">
        <f t="shared" si="84"/>
        <v>1894.2996261585047</v>
      </c>
      <c r="H245" s="2">
        <f t="shared" si="85"/>
        <v>151432.71914561681</v>
      </c>
    </row>
    <row r="246" spans="1:8">
      <c r="A246">
        <v>231</v>
      </c>
      <c r="F246" s="2">
        <f t="shared" si="83"/>
        <v>500.98991250674891</v>
      </c>
      <c r="G246" s="4">
        <f t="shared" si="84"/>
        <v>1894.2996261585047</v>
      </c>
      <c r="H246" s="2">
        <f t="shared" si="85"/>
        <v>150039.40943196506</v>
      </c>
    </row>
    <row r="247" spans="1:8">
      <c r="A247">
        <v>232</v>
      </c>
      <c r="F247" s="2">
        <f t="shared" si="83"/>
        <v>496.3803795374177</v>
      </c>
      <c r="G247" s="4">
        <f t="shared" si="84"/>
        <v>1894.2996261585047</v>
      </c>
      <c r="H247" s="2">
        <f t="shared" si="85"/>
        <v>148641.49018534398</v>
      </c>
    </row>
    <row r="248" spans="1:8">
      <c r="A248">
        <v>233</v>
      </c>
      <c r="F248" s="2">
        <f t="shared" si="83"/>
        <v>491.75559669651301</v>
      </c>
      <c r="G248" s="4">
        <f t="shared" si="84"/>
        <v>1894.2996261585047</v>
      </c>
      <c r="H248" s="2">
        <f t="shared" si="85"/>
        <v>147238.946155882</v>
      </c>
    </row>
    <row r="249" spans="1:8">
      <c r="A249">
        <v>234</v>
      </c>
      <c r="F249" s="2">
        <f t="shared" si="83"/>
        <v>487.11551353237627</v>
      </c>
      <c r="G249" s="4">
        <f t="shared" si="84"/>
        <v>1894.2996261585047</v>
      </c>
      <c r="H249" s="2">
        <f t="shared" si="85"/>
        <v>145831.76204325588</v>
      </c>
    </row>
    <row r="250" spans="1:8">
      <c r="A250">
        <v>235</v>
      </c>
      <c r="F250" s="2">
        <f t="shared" si="83"/>
        <v>482.4600794264382</v>
      </c>
      <c r="G250" s="4">
        <f t="shared" si="84"/>
        <v>1894.2996261585047</v>
      </c>
      <c r="H250" s="2">
        <f t="shared" si="85"/>
        <v>144419.92249652382</v>
      </c>
    </row>
    <row r="251" spans="1:8">
      <c r="A251">
        <v>236</v>
      </c>
      <c r="F251" s="2">
        <f t="shared" si="83"/>
        <v>477.78924359266631</v>
      </c>
      <c r="G251" s="4">
        <f t="shared" si="84"/>
        <v>1894.2996261585047</v>
      </c>
      <c r="H251" s="2">
        <f t="shared" si="85"/>
        <v>143003.41211395801</v>
      </c>
    </row>
    <row r="252" spans="1:8">
      <c r="A252">
        <v>237</v>
      </c>
      <c r="F252" s="2">
        <f t="shared" si="83"/>
        <v>473.10295507701107</v>
      </c>
      <c r="G252" s="4">
        <f t="shared" si="84"/>
        <v>1894.2996261585047</v>
      </c>
      <c r="H252" s="2">
        <f t="shared" si="85"/>
        <v>141582.21544287654</v>
      </c>
    </row>
    <row r="253" spans="1:8">
      <c r="A253">
        <v>238</v>
      </c>
      <c r="F253" s="2">
        <f t="shared" si="83"/>
        <v>468.40116275684983</v>
      </c>
      <c r="G253" s="4">
        <f t="shared" si="84"/>
        <v>1894.2996261585047</v>
      </c>
      <c r="H253" s="2">
        <f t="shared" si="85"/>
        <v>140156.31697947488</v>
      </c>
    </row>
    <row r="254" spans="1:8">
      <c r="A254">
        <v>239</v>
      </c>
      <c r="F254" s="2">
        <f t="shared" si="83"/>
        <v>463.68381534042942</v>
      </c>
      <c r="G254" s="4">
        <f t="shared" si="84"/>
        <v>1894.2996261585047</v>
      </c>
      <c r="H254" s="2">
        <f t="shared" si="85"/>
        <v>138725.70116865681</v>
      </c>
    </row>
    <row r="255" spans="1:8">
      <c r="A255">
        <v>240</v>
      </c>
      <c r="F255" s="2">
        <f t="shared" si="83"/>
        <v>458.9508613663063</v>
      </c>
      <c r="G255" s="4">
        <f t="shared" si="84"/>
        <v>1894.2996261585047</v>
      </c>
      <c r="H255" s="2">
        <f t="shared" si="85"/>
        <v>137290.35240386464</v>
      </c>
    </row>
    <row r="256" spans="1:8">
      <c r="A256">
        <v>241</v>
      </c>
      <c r="F256" s="2">
        <f t="shared" si="83"/>
        <v>454.20224920278548</v>
      </c>
      <c r="G256" s="4">
        <f t="shared" si="84"/>
        <v>1894.2996261585047</v>
      </c>
      <c r="H256" s="2">
        <f t="shared" si="85"/>
        <v>135850.25502690894</v>
      </c>
    </row>
    <row r="257" spans="1:8">
      <c r="A257">
        <v>242</v>
      </c>
      <c r="F257" s="2">
        <f t="shared" si="83"/>
        <v>449.43792704735711</v>
      </c>
      <c r="G257" s="4">
        <f t="shared" si="84"/>
        <v>1894.2996261585047</v>
      </c>
      <c r="H257" s="2">
        <f t="shared" si="85"/>
        <v>134405.39332779779</v>
      </c>
    </row>
    <row r="258" spans="1:8">
      <c r="A258">
        <v>243</v>
      </c>
      <c r="F258" s="2">
        <f t="shared" si="83"/>
        <v>444.65784292613102</v>
      </c>
      <c r="G258" s="4">
        <f t="shared" si="84"/>
        <v>1894.2996261585047</v>
      </c>
      <c r="H258" s="2">
        <f t="shared" si="85"/>
        <v>132955.75154456543</v>
      </c>
    </row>
    <row r="259" spans="1:8">
      <c r="A259">
        <v>244</v>
      </c>
      <c r="F259" s="2">
        <f t="shared" si="83"/>
        <v>439.86194469327057</v>
      </c>
      <c r="G259" s="4">
        <f t="shared" si="84"/>
        <v>1894.2996261585047</v>
      </c>
      <c r="H259" s="2">
        <f t="shared" si="85"/>
        <v>131501.31386310019</v>
      </c>
    </row>
    <row r="260" spans="1:8">
      <c r="A260">
        <v>245</v>
      </c>
      <c r="F260" s="2">
        <f t="shared" si="83"/>
        <v>435.05018003042318</v>
      </c>
      <c r="G260" s="4">
        <f t="shared" si="84"/>
        <v>1894.2996261585047</v>
      </c>
      <c r="H260" s="2">
        <f t="shared" si="85"/>
        <v>130042.06441697212</v>
      </c>
    </row>
    <row r="261" spans="1:8">
      <c r="A261">
        <v>246</v>
      </c>
      <c r="F261" s="2">
        <f t="shared" si="83"/>
        <v>430.22249644614948</v>
      </c>
      <c r="G261" s="4">
        <f t="shared" si="84"/>
        <v>1894.2996261585047</v>
      </c>
      <c r="H261" s="2">
        <f t="shared" si="85"/>
        <v>128577.98728725976</v>
      </c>
    </row>
    <row r="262" spans="1:8">
      <c r="A262">
        <v>247</v>
      </c>
      <c r="F262" s="2">
        <f t="shared" si="83"/>
        <v>425.37884127535102</v>
      </c>
      <c r="G262" s="4">
        <f t="shared" si="84"/>
        <v>1894.2996261585047</v>
      </c>
      <c r="H262" s="2">
        <f t="shared" si="85"/>
        <v>127109.06650237661</v>
      </c>
    </row>
    <row r="263" spans="1:8">
      <c r="A263">
        <v>248</v>
      </c>
      <c r="F263" s="2">
        <f t="shared" si="83"/>
        <v>420.51916167869598</v>
      </c>
      <c r="G263" s="4">
        <f t="shared" si="84"/>
        <v>1894.2996261585047</v>
      </c>
      <c r="H263" s="2">
        <f t="shared" si="85"/>
        <v>125635.28603789679</v>
      </c>
    </row>
    <row r="264" spans="1:8">
      <c r="A264">
        <v>249</v>
      </c>
      <c r="F264" s="2">
        <f t="shared" si="83"/>
        <v>415.64340464204184</v>
      </c>
      <c r="G264" s="4">
        <f t="shared" si="84"/>
        <v>1894.2996261585047</v>
      </c>
      <c r="H264" s="2">
        <f t="shared" si="85"/>
        <v>124156.62981638033</v>
      </c>
    </row>
    <row r="265" spans="1:8">
      <c r="A265">
        <v>250</v>
      </c>
      <c r="F265" s="2">
        <f t="shared" si="83"/>
        <v>410.75151697585824</v>
      </c>
      <c r="G265" s="4">
        <f t="shared" si="84"/>
        <v>1894.2996261585047</v>
      </c>
      <c r="H265" s="2">
        <f t="shared" si="85"/>
        <v>122673.08170719768</v>
      </c>
    </row>
    <row r="266" spans="1:8">
      <c r="A266">
        <v>251</v>
      </c>
      <c r="F266" s="2">
        <f t="shared" si="83"/>
        <v>405.84344531464563</v>
      </c>
      <c r="G266" s="4">
        <f t="shared" si="84"/>
        <v>1894.2996261585047</v>
      </c>
      <c r="H266" s="2">
        <f t="shared" si="85"/>
        <v>121184.62552635382</v>
      </c>
    </row>
    <row r="267" spans="1:8">
      <c r="A267">
        <v>252</v>
      </c>
      <c r="F267" s="2">
        <f t="shared" si="83"/>
        <v>400.91913611635391</v>
      </c>
      <c r="G267" s="4">
        <f t="shared" si="84"/>
        <v>1894.2996261585047</v>
      </c>
      <c r="H267" s="2">
        <f t="shared" si="85"/>
        <v>119691.24503631167</v>
      </c>
    </row>
    <row r="268" spans="1:8">
      <c r="A268">
        <v>253</v>
      </c>
      <c r="F268" s="2">
        <f t="shared" si="83"/>
        <v>395.97853566179771</v>
      </c>
      <c r="G268" s="4">
        <f t="shared" si="84"/>
        <v>1894.2996261585047</v>
      </c>
      <c r="H268" s="2">
        <f t="shared" si="85"/>
        <v>118192.92394581495</v>
      </c>
    </row>
    <row r="269" spans="1:8">
      <c r="A269">
        <v>254</v>
      </c>
      <c r="F269" s="2">
        <f t="shared" si="83"/>
        <v>391.02159005407111</v>
      </c>
      <c r="G269" s="4">
        <f t="shared" si="84"/>
        <v>1894.2996261585047</v>
      </c>
      <c r="H269" s="2">
        <f t="shared" si="85"/>
        <v>116689.64590971051</v>
      </c>
    </row>
    <row r="270" spans="1:8">
      <c r="A270">
        <v>255</v>
      </c>
      <c r="F270" s="2">
        <f t="shared" si="83"/>
        <v>386.04824521795894</v>
      </c>
      <c r="G270" s="4">
        <f t="shared" si="84"/>
        <v>1894.2996261585047</v>
      </c>
      <c r="H270" s="2">
        <f t="shared" si="85"/>
        <v>115181.39452876996</v>
      </c>
    </row>
    <row r="271" spans="1:8">
      <c r="A271">
        <v>256</v>
      </c>
      <c r="F271" s="2">
        <f t="shared" si="83"/>
        <v>381.05844689934725</v>
      </c>
      <c r="G271" s="4">
        <f t="shared" si="84"/>
        <v>1894.2996261585047</v>
      </c>
      <c r="H271" s="2">
        <f t="shared" si="85"/>
        <v>113668.1533495108</v>
      </c>
    </row>
    <row r="272" spans="1:8">
      <c r="A272">
        <v>257</v>
      </c>
      <c r="F272" s="2">
        <f t="shared" si="83"/>
        <v>376.05214066463151</v>
      </c>
      <c r="G272" s="4">
        <f t="shared" si="84"/>
        <v>1894.2996261585047</v>
      </c>
      <c r="H272" s="2">
        <f t="shared" si="85"/>
        <v>112149.90586401692</v>
      </c>
    </row>
    <row r="273" spans="1:8">
      <c r="A273">
        <v>258</v>
      </c>
      <c r="F273" s="2">
        <f t="shared" si="83"/>
        <v>371.02927190012264</v>
      </c>
      <c r="G273" s="4">
        <f t="shared" si="84"/>
        <v>1894.2996261585047</v>
      </c>
      <c r="H273" s="2">
        <f t="shared" si="85"/>
        <v>110626.63550975853</v>
      </c>
    </row>
    <row r="274" spans="1:8">
      <c r="A274">
        <v>259</v>
      </c>
      <c r="F274" s="2">
        <f t="shared" ref="F274:F337" si="87">H273*$F$3/12</f>
        <v>365.98978581145116</v>
      </c>
      <c r="G274" s="4">
        <f t="shared" ref="G274:G337" si="88">$F$7</f>
        <v>1894.2996261585047</v>
      </c>
      <c r="H274" s="2">
        <f t="shared" ref="H274:H337" si="89">H273+F274-G274</f>
        <v>109098.32566941148</v>
      </c>
    </row>
    <row r="275" spans="1:8">
      <c r="A275">
        <v>260</v>
      </c>
      <c r="F275" s="2">
        <f t="shared" si="87"/>
        <v>360.93362742296966</v>
      </c>
      <c r="G275" s="4">
        <f t="shared" si="88"/>
        <v>1894.2996261585047</v>
      </c>
      <c r="H275" s="2">
        <f t="shared" si="89"/>
        <v>107564.95967067595</v>
      </c>
    </row>
    <row r="276" spans="1:8">
      <c r="A276">
        <v>261</v>
      </c>
      <c r="F276" s="2">
        <f t="shared" si="87"/>
        <v>355.86074157715296</v>
      </c>
      <c r="G276" s="4">
        <f t="shared" si="88"/>
        <v>1894.2996261585047</v>
      </c>
      <c r="H276" s="2">
        <f t="shared" si="89"/>
        <v>106026.5207860946</v>
      </c>
    </row>
    <row r="277" spans="1:8">
      <c r="A277">
        <v>262</v>
      </c>
      <c r="F277" s="2">
        <f t="shared" si="87"/>
        <v>350.77107293399627</v>
      </c>
      <c r="G277" s="4">
        <f t="shared" si="88"/>
        <v>1894.2996261585047</v>
      </c>
      <c r="H277" s="2">
        <f t="shared" si="89"/>
        <v>104482.99223287009</v>
      </c>
    </row>
    <row r="278" spans="1:8">
      <c r="A278">
        <v>263</v>
      </c>
      <c r="F278" s="2">
        <f t="shared" si="87"/>
        <v>345.66456597041184</v>
      </c>
      <c r="G278" s="4">
        <f t="shared" si="88"/>
        <v>1894.2996261585047</v>
      </c>
      <c r="H278" s="2">
        <f t="shared" si="89"/>
        <v>102934.35717268199</v>
      </c>
    </row>
    <row r="279" spans="1:8">
      <c r="A279">
        <v>264</v>
      </c>
      <c r="F279" s="2">
        <f t="shared" si="87"/>
        <v>340.54116497962292</v>
      </c>
      <c r="G279" s="4">
        <f t="shared" si="88"/>
        <v>1894.2996261585047</v>
      </c>
      <c r="H279" s="2">
        <f t="shared" si="89"/>
        <v>101380.59871150312</v>
      </c>
    </row>
    <row r="280" spans="1:8">
      <c r="A280">
        <v>265</v>
      </c>
      <c r="F280" s="2">
        <f t="shared" si="87"/>
        <v>335.40081407055612</v>
      </c>
      <c r="G280" s="4">
        <f t="shared" si="88"/>
        <v>1894.2996261585047</v>
      </c>
      <c r="H280" s="2">
        <f t="shared" si="89"/>
        <v>99821.699899415165</v>
      </c>
    </row>
    <row r="281" spans="1:8">
      <c r="A281">
        <v>266</v>
      </c>
      <c r="F281" s="2">
        <f t="shared" si="87"/>
        <v>330.24345716723184</v>
      </c>
      <c r="G281" s="4">
        <f t="shared" si="88"/>
        <v>1894.2996261585047</v>
      </c>
      <c r="H281" s="2">
        <f t="shared" si="89"/>
        <v>98257.643730423893</v>
      </c>
    </row>
    <row r="282" spans="1:8">
      <c r="A282">
        <v>267</v>
      </c>
      <c r="F282" s="2">
        <f t="shared" si="87"/>
        <v>325.0690380081524</v>
      </c>
      <c r="G282" s="4">
        <f t="shared" si="88"/>
        <v>1894.2996261585047</v>
      </c>
      <c r="H282" s="2">
        <f t="shared" si="89"/>
        <v>96688.413142273537</v>
      </c>
    </row>
    <row r="283" spans="1:8">
      <c r="A283">
        <v>268</v>
      </c>
      <c r="F283" s="2">
        <f t="shared" si="87"/>
        <v>319.87750014568832</v>
      </c>
      <c r="G283" s="4">
        <f t="shared" si="88"/>
        <v>1894.2996261585047</v>
      </c>
      <c r="H283" s="2">
        <f t="shared" si="89"/>
        <v>95113.991016260712</v>
      </c>
    </row>
    <row r="284" spans="1:8">
      <c r="A284">
        <v>269</v>
      </c>
      <c r="F284" s="2">
        <f t="shared" si="87"/>
        <v>314.6687869454625</v>
      </c>
      <c r="G284" s="4">
        <f t="shared" si="88"/>
        <v>1894.2996261585047</v>
      </c>
      <c r="H284" s="2">
        <f t="shared" si="89"/>
        <v>93534.360177047667</v>
      </c>
    </row>
    <row r="285" spans="1:8">
      <c r="A285">
        <v>270</v>
      </c>
      <c r="F285" s="2">
        <f t="shared" si="87"/>
        <v>309.44284158573271</v>
      </c>
      <c r="G285" s="4">
        <f t="shared" si="88"/>
        <v>1894.2996261585047</v>
      </c>
      <c r="H285" s="2">
        <f t="shared" si="89"/>
        <v>91949.503392474886</v>
      </c>
    </row>
    <row r="286" spans="1:8">
      <c r="A286">
        <v>271</v>
      </c>
      <c r="F286" s="2">
        <f t="shared" si="87"/>
        <v>304.19960705677107</v>
      </c>
      <c r="G286" s="4">
        <f t="shared" si="88"/>
        <v>1894.2996261585047</v>
      </c>
      <c r="H286" s="2">
        <f t="shared" si="89"/>
        <v>90359.403373373148</v>
      </c>
    </row>
    <row r="287" spans="1:8">
      <c r="A287">
        <v>272</v>
      </c>
      <c r="F287" s="2">
        <f t="shared" si="87"/>
        <v>298.9390261602428</v>
      </c>
      <c r="G287" s="4">
        <f t="shared" si="88"/>
        <v>1894.2996261585047</v>
      </c>
      <c r="H287" s="2">
        <f t="shared" si="89"/>
        <v>88764.04277337488</v>
      </c>
    </row>
    <row r="288" spans="1:8">
      <c r="A288">
        <v>273</v>
      </c>
      <c r="F288" s="2">
        <f t="shared" si="87"/>
        <v>293.66104150858189</v>
      </c>
      <c r="G288" s="4">
        <f t="shared" si="88"/>
        <v>1894.2996261585047</v>
      </c>
      <c r="H288" s="2">
        <f t="shared" si="89"/>
        <v>87163.404188724962</v>
      </c>
    </row>
    <row r="289" spans="1:8">
      <c r="A289">
        <v>274</v>
      </c>
      <c r="F289" s="2">
        <f t="shared" si="87"/>
        <v>288.36559552436506</v>
      </c>
      <c r="G289" s="4">
        <f t="shared" si="88"/>
        <v>1894.2996261585047</v>
      </c>
      <c r="H289" s="2">
        <f t="shared" si="89"/>
        <v>85557.470158090815</v>
      </c>
    </row>
    <row r="290" spans="1:8">
      <c r="A290">
        <v>275</v>
      </c>
      <c r="F290" s="2">
        <f t="shared" si="87"/>
        <v>283.05263043968381</v>
      </c>
      <c r="G290" s="4">
        <f t="shared" si="88"/>
        <v>1894.2996261585047</v>
      </c>
      <c r="H290" s="2">
        <f t="shared" si="89"/>
        <v>83946.223162371985</v>
      </c>
    </row>
    <row r="291" spans="1:8">
      <c r="A291">
        <v>276</v>
      </c>
      <c r="F291" s="2">
        <f t="shared" si="87"/>
        <v>277.72208829551397</v>
      </c>
      <c r="G291" s="4">
        <f t="shared" si="88"/>
        <v>1894.2996261585047</v>
      </c>
      <c r="H291" s="2">
        <f t="shared" si="89"/>
        <v>82329.645624508994</v>
      </c>
    </row>
    <row r="292" spans="1:8">
      <c r="A292">
        <v>277</v>
      </c>
      <c r="F292" s="2">
        <f t="shared" si="87"/>
        <v>272.37391094108392</v>
      </c>
      <c r="G292" s="4">
        <f t="shared" si="88"/>
        <v>1894.2996261585047</v>
      </c>
      <c r="H292" s="2">
        <f t="shared" si="89"/>
        <v>80707.719909291569</v>
      </c>
    </row>
    <row r="293" spans="1:8">
      <c r="A293">
        <v>278</v>
      </c>
      <c r="F293" s="2">
        <f t="shared" si="87"/>
        <v>267.00804003323964</v>
      </c>
      <c r="G293" s="4">
        <f t="shared" si="88"/>
        <v>1894.2996261585047</v>
      </c>
      <c r="H293" s="2">
        <f t="shared" si="89"/>
        <v>79080.428323166299</v>
      </c>
    </row>
    <row r="294" spans="1:8">
      <c r="A294">
        <v>279</v>
      </c>
      <c r="F294" s="2">
        <f t="shared" si="87"/>
        <v>261.62441703580851</v>
      </c>
      <c r="G294" s="4">
        <f t="shared" si="88"/>
        <v>1894.2996261585047</v>
      </c>
      <c r="H294" s="2">
        <f t="shared" si="89"/>
        <v>77447.753114043604</v>
      </c>
    </row>
    <row r="295" spans="1:8">
      <c r="A295">
        <v>280</v>
      </c>
      <c r="F295" s="2">
        <f t="shared" si="87"/>
        <v>256.22298321896091</v>
      </c>
      <c r="G295" s="4">
        <f t="shared" si="88"/>
        <v>1894.2996261585047</v>
      </c>
      <c r="H295" s="2">
        <f t="shared" si="89"/>
        <v>75809.67647110406</v>
      </c>
    </row>
    <row r="296" spans="1:8">
      <c r="A296">
        <v>281</v>
      </c>
      <c r="F296" s="2">
        <f t="shared" si="87"/>
        <v>250.80367965856928</v>
      </c>
      <c r="G296" s="4">
        <f t="shared" si="88"/>
        <v>1894.2996261585047</v>
      </c>
      <c r="H296" s="2">
        <f t="shared" si="89"/>
        <v>74166.180524604119</v>
      </c>
    </row>
    <row r="297" spans="1:8">
      <c r="A297">
        <v>282</v>
      </c>
      <c r="F297" s="2">
        <f t="shared" si="87"/>
        <v>245.36644723556529</v>
      </c>
      <c r="G297" s="4">
        <f t="shared" si="88"/>
        <v>1894.2996261585047</v>
      </c>
      <c r="H297" s="2">
        <f t="shared" si="89"/>
        <v>72517.247345681171</v>
      </c>
    </row>
    <row r="298" spans="1:8">
      <c r="A298">
        <v>283</v>
      </c>
      <c r="F298" s="2">
        <f t="shared" si="87"/>
        <v>239.91122663529521</v>
      </c>
      <c r="G298" s="4">
        <f t="shared" si="88"/>
        <v>1894.2996261585047</v>
      </c>
      <c r="H298" s="2">
        <f t="shared" si="89"/>
        <v>70862.858946157954</v>
      </c>
    </row>
    <row r="299" spans="1:8">
      <c r="A299">
        <v>284</v>
      </c>
      <c r="F299" s="2">
        <f t="shared" si="87"/>
        <v>234.43795834687253</v>
      </c>
      <c r="G299" s="4">
        <f t="shared" si="88"/>
        <v>1894.2996261585047</v>
      </c>
      <c r="H299" s="2">
        <f t="shared" si="89"/>
        <v>69202.997278346316</v>
      </c>
    </row>
    <row r="300" spans="1:8">
      <c r="A300">
        <v>285</v>
      </c>
      <c r="F300" s="2">
        <f t="shared" si="87"/>
        <v>228.94658266252907</v>
      </c>
      <c r="G300" s="4">
        <f t="shared" si="88"/>
        <v>1894.2996261585047</v>
      </c>
      <c r="H300" s="2">
        <f t="shared" si="89"/>
        <v>67537.644234850333</v>
      </c>
    </row>
    <row r="301" spans="1:8">
      <c r="A301">
        <v>286</v>
      </c>
      <c r="F301" s="2">
        <f t="shared" si="87"/>
        <v>223.4370396769632</v>
      </c>
      <c r="G301" s="4">
        <f t="shared" si="88"/>
        <v>1894.2996261585047</v>
      </c>
      <c r="H301" s="2">
        <f t="shared" si="89"/>
        <v>65866.781648368793</v>
      </c>
    </row>
    <row r="302" spans="1:8">
      <c r="A302">
        <v>287</v>
      </c>
      <c r="F302" s="2">
        <f t="shared" si="87"/>
        <v>217.90926928668674</v>
      </c>
      <c r="G302" s="4">
        <f t="shared" si="88"/>
        <v>1894.2996261585047</v>
      </c>
      <c r="H302" s="2">
        <f t="shared" si="89"/>
        <v>64190.39129149697</v>
      </c>
    </row>
    <row r="303" spans="1:8">
      <c r="A303">
        <v>288</v>
      </c>
      <c r="F303" s="2">
        <f t="shared" si="87"/>
        <v>212.36321118936914</v>
      </c>
      <c r="G303" s="4">
        <f t="shared" si="88"/>
        <v>1894.2996261585047</v>
      </c>
      <c r="H303" s="2">
        <f t="shared" si="89"/>
        <v>62508.45487652783</v>
      </c>
    </row>
    <row r="304" spans="1:8">
      <c r="A304">
        <v>289</v>
      </c>
      <c r="F304" s="2">
        <f t="shared" si="87"/>
        <v>206.79880488317954</v>
      </c>
      <c r="G304" s="4">
        <f t="shared" si="88"/>
        <v>1894.2996261585047</v>
      </c>
      <c r="H304" s="2">
        <f t="shared" si="89"/>
        <v>60820.954055252507</v>
      </c>
    </row>
    <row r="305" spans="1:8">
      <c r="A305">
        <v>290</v>
      </c>
      <c r="F305" s="2">
        <f t="shared" si="87"/>
        <v>201.21598966612703</v>
      </c>
      <c r="G305" s="4">
        <f t="shared" si="88"/>
        <v>1894.2996261585047</v>
      </c>
      <c r="H305" s="2">
        <f t="shared" si="89"/>
        <v>59127.870418760125</v>
      </c>
    </row>
    <row r="306" spans="1:8">
      <c r="A306">
        <v>291</v>
      </c>
      <c r="F306" s="2">
        <f t="shared" si="87"/>
        <v>195.61470463539808</v>
      </c>
      <c r="G306" s="4">
        <f t="shared" si="88"/>
        <v>1894.2996261585047</v>
      </c>
      <c r="H306" s="2">
        <f t="shared" si="89"/>
        <v>57429.18549723702</v>
      </c>
    </row>
    <row r="307" spans="1:8">
      <c r="A307">
        <v>292</v>
      </c>
      <c r="F307" s="2">
        <f t="shared" si="87"/>
        <v>189.99488868669246</v>
      </c>
      <c r="G307" s="4">
        <f t="shared" si="88"/>
        <v>1894.2996261585047</v>
      </c>
      <c r="H307" s="2">
        <f t="shared" si="89"/>
        <v>55724.880759765205</v>
      </c>
    </row>
    <row r="308" spans="1:8">
      <c r="A308">
        <v>293</v>
      </c>
      <c r="F308" s="2">
        <f t="shared" si="87"/>
        <v>184.35648051355656</v>
      </c>
      <c r="G308" s="4">
        <f t="shared" si="88"/>
        <v>1894.2996261585047</v>
      </c>
      <c r="H308" s="2">
        <f t="shared" si="89"/>
        <v>54014.937614120252</v>
      </c>
    </row>
    <row r="309" spans="1:8">
      <c r="A309">
        <v>294</v>
      </c>
      <c r="F309" s="2">
        <f t="shared" si="87"/>
        <v>178.69941860671449</v>
      </c>
      <c r="G309" s="4">
        <f t="shared" si="88"/>
        <v>1894.2996261585047</v>
      </c>
      <c r="H309" s="2">
        <f t="shared" si="89"/>
        <v>52299.337406568462</v>
      </c>
    </row>
    <row r="310" spans="1:8">
      <c r="A310">
        <v>295</v>
      </c>
      <c r="F310" s="2">
        <f t="shared" si="87"/>
        <v>173.0236412533973</v>
      </c>
      <c r="G310" s="4">
        <f t="shared" si="88"/>
        <v>1894.2996261585047</v>
      </c>
      <c r="H310" s="2">
        <f t="shared" si="89"/>
        <v>50578.061421663355</v>
      </c>
    </row>
    <row r="311" spans="1:8">
      <c r="A311">
        <v>296</v>
      </c>
      <c r="F311" s="2">
        <f t="shared" si="87"/>
        <v>167.32908653666959</v>
      </c>
      <c r="G311" s="4">
        <f t="shared" si="88"/>
        <v>1894.2996261585047</v>
      </c>
      <c r="H311" s="2">
        <f t="shared" si="89"/>
        <v>48851.090882041521</v>
      </c>
    </row>
    <row r="312" spans="1:8">
      <c r="A312">
        <v>297</v>
      </c>
      <c r="F312" s="2">
        <f t="shared" si="87"/>
        <v>161.61569233475402</v>
      </c>
      <c r="G312" s="4">
        <f t="shared" si="88"/>
        <v>1894.2996261585047</v>
      </c>
      <c r="H312" s="2">
        <f t="shared" si="89"/>
        <v>47118.406948217766</v>
      </c>
    </row>
    <row r="313" spans="1:8">
      <c r="A313">
        <v>298</v>
      </c>
      <c r="F313" s="2">
        <f t="shared" si="87"/>
        <v>155.88339632035377</v>
      </c>
      <c r="G313" s="4">
        <f t="shared" si="88"/>
        <v>1894.2996261585047</v>
      </c>
      <c r="H313" s="2">
        <f t="shared" si="89"/>
        <v>45379.990718379609</v>
      </c>
    </row>
    <row r="314" spans="1:8">
      <c r="A314">
        <v>299</v>
      </c>
      <c r="F314" s="2">
        <f t="shared" si="87"/>
        <v>150.13213595997254</v>
      </c>
      <c r="G314" s="4">
        <f t="shared" si="88"/>
        <v>1894.2996261585047</v>
      </c>
      <c r="H314" s="2">
        <f t="shared" si="89"/>
        <v>43635.823228181078</v>
      </c>
    </row>
    <row r="315" spans="1:8">
      <c r="A315">
        <v>300</v>
      </c>
      <c r="F315" s="2">
        <f t="shared" si="87"/>
        <v>144.36184851323239</v>
      </c>
      <c r="G315" s="4">
        <f t="shared" si="88"/>
        <v>1894.2996261585047</v>
      </c>
      <c r="H315" s="2">
        <f t="shared" si="89"/>
        <v>41885.885450535803</v>
      </c>
    </row>
    <row r="316" spans="1:8">
      <c r="A316">
        <v>301</v>
      </c>
      <c r="F316" s="2">
        <f t="shared" si="87"/>
        <v>138.57247103218927</v>
      </c>
      <c r="G316" s="4">
        <f t="shared" si="88"/>
        <v>1894.2996261585047</v>
      </c>
      <c r="H316" s="2">
        <f t="shared" si="89"/>
        <v>40130.158295409485</v>
      </c>
    </row>
    <row r="317" spans="1:8">
      <c r="A317">
        <v>302</v>
      </c>
      <c r="F317" s="2">
        <f t="shared" si="87"/>
        <v>132.76394036064639</v>
      </c>
      <c r="G317" s="4">
        <f t="shared" si="88"/>
        <v>1894.2996261585047</v>
      </c>
      <c r="H317" s="2">
        <f t="shared" si="89"/>
        <v>38368.622609611622</v>
      </c>
    </row>
    <row r="318" spans="1:8">
      <c r="A318">
        <v>303</v>
      </c>
      <c r="F318" s="2">
        <f t="shared" si="87"/>
        <v>126.93619313346511</v>
      </c>
      <c r="G318" s="4">
        <f t="shared" si="88"/>
        <v>1894.2996261585047</v>
      </c>
      <c r="H318" s="2">
        <f t="shared" si="89"/>
        <v>36601.25917658658</v>
      </c>
    </row>
    <row r="319" spans="1:8">
      <c r="A319">
        <v>304</v>
      </c>
      <c r="F319" s="2">
        <f t="shared" si="87"/>
        <v>121.08916577587394</v>
      </c>
      <c r="G319" s="4">
        <f t="shared" si="88"/>
        <v>1894.2996261585047</v>
      </c>
      <c r="H319" s="2">
        <f t="shared" si="89"/>
        <v>34828.04871620395</v>
      </c>
    </row>
    <row r="320" spans="1:8">
      <c r="A320">
        <v>305</v>
      </c>
      <c r="F320" s="2">
        <f t="shared" si="87"/>
        <v>115.22279450277473</v>
      </c>
      <c r="G320" s="4">
        <f t="shared" si="88"/>
        <v>1894.2996261585047</v>
      </c>
      <c r="H320" s="2">
        <f t="shared" si="89"/>
        <v>33048.97188454822</v>
      </c>
    </row>
    <row r="321" spans="1:8">
      <c r="A321">
        <v>306</v>
      </c>
      <c r="F321" s="2">
        <f t="shared" si="87"/>
        <v>109.33701531804702</v>
      </c>
      <c r="G321" s="4">
        <f t="shared" si="88"/>
        <v>1894.2996261585047</v>
      </c>
      <c r="H321" s="2">
        <f t="shared" si="89"/>
        <v>31264.009273707761</v>
      </c>
    </row>
    <row r="322" spans="1:8">
      <c r="A322">
        <v>307</v>
      </c>
      <c r="F322" s="2">
        <f t="shared" si="87"/>
        <v>103.43176401384984</v>
      </c>
      <c r="G322" s="4">
        <f t="shared" si="88"/>
        <v>1894.2996261585047</v>
      </c>
      <c r="H322" s="2">
        <f t="shared" si="89"/>
        <v>29473.141411563109</v>
      </c>
    </row>
    <row r="323" spans="1:8">
      <c r="A323">
        <v>308</v>
      </c>
      <c r="F323" s="2">
        <f t="shared" si="87"/>
        <v>97.506976169921288</v>
      </c>
      <c r="G323" s="4">
        <f t="shared" si="88"/>
        <v>1894.2996261585047</v>
      </c>
      <c r="H323" s="2">
        <f t="shared" si="89"/>
        <v>27676.348761574525</v>
      </c>
    </row>
    <row r="324" spans="1:8">
      <c r="A324">
        <v>309</v>
      </c>
      <c r="F324" s="2">
        <f t="shared" si="87"/>
        <v>91.562587152875722</v>
      </c>
      <c r="G324" s="4">
        <f t="shared" si="88"/>
        <v>1894.2996261585047</v>
      </c>
      <c r="H324" s="2">
        <f t="shared" si="89"/>
        <v>25873.611722568898</v>
      </c>
    </row>
    <row r="325" spans="1:8">
      <c r="A325">
        <v>310</v>
      </c>
      <c r="F325" s="2">
        <f t="shared" si="87"/>
        <v>85.59853211549877</v>
      </c>
      <c r="G325" s="4">
        <f t="shared" si="88"/>
        <v>1894.2996261585047</v>
      </c>
      <c r="H325" s="2">
        <f t="shared" si="89"/>
        <v>24064.910628525893</v>
      </c>
    </row>
    <row r="326" spans="1:8">
      <c r="A326">
        <v>311</v>
      </c>
      <c r="F326" s="2">
        <f t="shared" si="87"/>
        <v>79.614745996039829</v>
      </c>
      <c r="G326" s="4">
        <f t="shared" si="88"/>
        <v>1894.2996261585047</v>
      </c>
      <c r="H326" s="2">
        <f t="shared" si="89"/>
        <v>22250.225748363431</v>
      </c>
    </row>
    <row r="327" spans="1:8">
      <c r="A327">
        <v>312</v>
      </c>
      <c r="F327" s="2">
        <f t="shared" si="87"/>
        <v>73.611163517502348</v>
      </c>
      <c r="G327" s="4">
        <f t="shared" si="88"/>
        <v>1894.2996261585047</v>
      </c>
      <c r="H327" s="2">
        <f t="shared" si="89"/>
        <v>20429.537285722432</v>
      </c>
    </row>
    <row r="328" spans="1:8">
      <c r="A328">
        <v>313</v>
      </c>
      <c r="F328" s="2">
        <f t="shared" si="87"/>
        <v>67.587719186931707</v>
      </c>
      <c r="G328" s="4">
        <f t="shared" si="88"/>
        <v>1894.2996261585047</v>
      </c>
      <c r="H328" s="2">
        <f t="shared" si="89"/>
        <v>18602.825378750862</v>
      </c>
    </row>
    <row r="329" spans="1:8">
      <c r="A329">
        <v>314</v>
      </c>
      <c r="F329" s="2">
        <f t="shared" si="87"/>
        <v>61.544347294700771</v>
      </c>
      <c r="G329" s="4">
        <f t="shared" si="88"/>
        <v>1894.2996261585047</v>
      </c>
      <c r="H329" s="2">
        <f t="shared" si="89"/>
        <v>16770.07009988706</v>
      </c>
    </row>
    <row r="330" spans="1:8">
      <c r="A330">
        <v>315</v>
      </c>
      <c r="F330" s="2">
        <f t="shared" si="87"/>
        <v>55.480981913793023</v>
      </c>
      <c r="G330" s="4">
        <f t="shared" si="88"/>
        <v>1894.2996261585047</v>
      </c>
      <c r="H330" s="2">
        <f t="shared" si="89"/>
        <v>14931.251455642347</v>
      </c>
    </row>
    <row r="331" spans="1:8">
      <c r="A331">
        <v>316</v>
      </c>
      <c r="F331" s="2">
        <f t="shared" si="87"/>
        <v>49.397556899083433</v>
      </c>
      <c r="G331" s="4">
        <f t="shared" si="88"/>
        <v>1894.2996261585047</v>
      </c>
      <c r="H331" s="2">
        <f t="shared" si="89"/>
        <v>13086.349386382924</v>
      </c>
    </row>
    <row r="332" spans="1:8">
      <c r="A332">
        <v>317</v>
      </c>
      <c r="F332" s="2">
        <f t="shared" si="87"/>
        <v>43.294005886616844</v>
      </c>
      <c r="G332" s="4">
        <f t="shared" si="88"/>
        <v>1894.2996261585047</v>
      </c>
      <c r="H332" s="2">
        <f t="shared" si="89"/>
        <v>11235.343766111037</v>
      </c>
    </row>
    <row r="333" spans="1:8">
      <c r="A333">
        <v>318</v>
      </c>
      <c r="F333" s="2">
        <f t="shared" si="87"/>
        <v>37.170262292884011</v>
      </c>
      <c r="G333" s="4">
        <f t="shared" si="88"/>
        <v>1894.2996261585047</v>
      </c>
      <c r="H333" s="2">
        <f t="shared" si="89"/>
        <v>9378.2144022454158</v>
      </c>
    </row>
    <row r="334" spans="1:8">
      <c r="A334">
        <v>319</v>
      </c>
      <c r="F334" s="2">
        <f t="shared" si="87"/>
        <v>31.026259314095253</v>
      </c>
      <c r="G334" s="4">
        <f t="shared" si="88"/>
        <v>1894.2996261585047</v>
      </c>
      <c r="H334" s="2">
        <f t="shared" si="89"/>
        <v>7514.941035401007</v>
      </c>
    </row>
    <row r="335" spans="1:8">
      <c r="A335">
        <v>320</v>
      </c>
      <c r="F335" s="2">
        <f t="shared" si="87"/>
        <v>24.861929925451662</v>
      </c>
      <c r="G335" s="4">
        <f t="shared" si="88"/>
        <v>1894.2996261585047</v>
      </c>
      <c r="H335" s="2">
        <f t="shared" si="89"/>
        <v>5645.5033391679535</v>
      </c>
    </row>
    <row r="336" spans="1:8">
      <c r="A336">
        <v>321</v>
      </c>
      <c r="F336" s="2">
        <f t="shared" si="87"/>
        <v>18.67720688041398</v>
      </c>
      <c r="G336" s="4">
        <f t="shared" si="88"/>
        <v>1894.2996261585047</v>
      </c>
      <c r="H336" s="2">
        <f t="shared" si="89"/>
        <v>3769.8809198898625</v>
      </c>
    </row>
    <row r="337" spans="1:8">
      <c r="A337">
        <v>322</v>
      </c>
      <c r="F337" s="2">
        <f t="shared" si="87"/>
        <v>12.472022709968961</v>
      </c>
      <c r="G337" s="4">
        <f t="shared" si="88"/>
        <v>1894.2996261585047</v>
      </c>
      <c r="H337" s="2">
        <f t="shared" si="89"/>
        <v>1888.0533164413266</v>
      </c>
    </row>
    <row r="338" spans="1:8">
      <c r="A338">
        <v>323</v>
      </c>
      <c r="F338" s="2">
        <f t="shared" ref="F338" si="90">H337*$F$3/12</f>
        <v>6.2463097218933887</v>
      </c>
      <c r="G338" s="4">
        <f t="shared" ref="G338" si="91">$F$7</f>
        <v>1894.2996261585047</v>
      </c>
      <c r="H338" s="2">
        <f t="shared" ref="H338" si="92">H337+F338-G338</f>
        <v>4.7152752813417464E-9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Example</vt:lpstr>
      <vt:lpstr>Sheet1</vt:lpstr>
      <vt:lpstr>Sheet2</vt:lpstr>
      <vt:lpstr>C1</vt:lpstr>
    </vt:vector>
  </TitlesOfParts>
  <Company>Money School Online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Lacey Filipich</dc:creator>
  <cp:lastModifiedBy>Lacey Filipich</cp:lastModifiedBy>
  <dcterms:created xsi:type="dcterms:W3CDTF">2017-09-19T03:28:35Z</dcterms:created>
  <dcterms:modified xsi:type="dcterms:W3CDTF">2017-11-20T10:10:37Z</dcterms:modified>
</cp:coreProperties>
</file>